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19200" windowHeight="624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<sst xmlns="http://schemas.openxmlformats.org/spreadsheetml/2006/main" count="475" uniqueCount="222">
  <si>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</si>
  <si>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</si>
  <si>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</si>
  <si>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</si>
  <si>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</si>
  <si>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</si>
  <si>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</si>
  <si>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</si>
  <si>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</si>
  <si>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</si>
  <si>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</si>
  <si>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</si>
  <si>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</si>
  <si>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</si>
  <si>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</si>
  <si>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</si>
  <si>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</si>
  <si>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</si>
  <si>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</si>
  <si>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</si>
  <si>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</si>
  <si>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</si>
  <si>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</si>
  <si>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</si>
  <si>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</si>
  <si>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</si>
  <si>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</si>
  <si>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</si>
  <si>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</si>
  <si>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</si>
  <si>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</si>
  <si>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</si>
  <si>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</si>
  <si>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</si>
  <si>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</si>
  <si>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</si>
  <si>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</si>
  <si>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</si>
  <si>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</si>
  <si>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</si>
  <si>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</si>
  <si>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</si>
  <si>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</si>
  <si>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</si>
  <si>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</si>
  <si>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</si>
  <si>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</si>
  <si>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</si>
  <si>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</si>
  <si>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</si>
  <si>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</si>
  <si>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</si>
  <si>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</si>
  <si>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</si>
  <si>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</si>
  <si>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</si>
  <si>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</si>
  <si>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</si>
  <si>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</si>
  <si>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</si>
  <si>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</si>
  <si>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</si>
  <si>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</si>
  <si>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</si>
  <si>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</si>
  <si>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</si>
  <si>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</si>
  <si>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</si>
  <si>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</si>
  <si>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</si>
  <si>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</si>
  <si>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</si>
  <si>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</si>
  <si>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</si>
  <si>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</si>
  <si>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</si>
  <si>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</si>
  <si>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</si>
  <si>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</si>
  <si>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</si>
  <si>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</si>
  <si>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</si>
  <si>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</si>
  <si>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</si>
  <si>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</si>
  <si>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</si>
  <si>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</si>
  <si>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</si>
  <si>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</si>
  <si>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</si>
  <si>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</si>
  <si>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</si>
  <si>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</si>
  <si>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</si>
  <si>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</si>
  <si>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</si>
  <si>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</si>
  <si>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</si>
  <si>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</si>
  <si>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</si>
  <si>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</si>
  <si>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</si>
  <si>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</si>
  <si>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</si>
  <si>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</si>
  <si>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</si>
  <si>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</si>
  <si>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</si>
  <si>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</si>
  <si>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</si>
  <si>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</si>
  <si>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</si>
  <si>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</si>
  <si>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</si>
  <si>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</si>
  <si>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</si>
  <si>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</si>
  <si>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</si>
  <si>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</si>
  <si>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</si>
  <si>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</si>
  <si>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</si>
  <si>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</si>
  <si>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</si>
  <si>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</si>
  <si>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</si>
  <si>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</si>
  <si>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</si>
  <si>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</si>
  <si>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</si>
  <si>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</si>
  <si>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</si>
  <si>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</si>
  <si>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</si>
  <si>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</si>
  <si>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</si>
  <si>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</si>
  <si>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</si>
  <si>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</si>
  <si>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</si>
  <si>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</si>
  <si>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</si>
  <si>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</si>
  <si>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</si>
  <si>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</si>
  <si>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</si>
  <si>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</si>
  <si>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</si>
  <si>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</si>
  <si>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</si>
  <si>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</si>
  <si>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</si>
  <si>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</si>
  <si>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</si>
  <si>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</si>
  <si>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</si>
  <si>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</si>
  <si>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</si>
  <si>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</si>
  <si>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</si>
  <si>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</si>
  <si>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</si>
  <si>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</si>
  <si>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</si>
  <si>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</si>
  <si>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</si>
  <si>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</si>
  <si>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</si>
  <si>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</si>
  <si>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</si>
  <si>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</si>
  <si>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</si>
  <si>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</si>
  <si>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</si>
  <si>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</si>
  <si>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</si>
  <si>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</si>
  <si>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</si>
  <si>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</si>
  <si>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</si>
  <si>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</si>
  <si>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</si>
  <si>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</si>
  <si>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</si>
  <si>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</si>
  <si>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</si>
  <si>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</si>
  <si>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</si>
  <si>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</si>
  <si>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</si>
  <si>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</si>
  <si>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x</t>
  </si>
  <si>
    <t>NIKÉ HANDBALL EXTRALIGA</t>
  </si>
  <si>
    <t>Rozhovory na hracej ploche</t>
  </si>
  <si>
    <t>Považská Bystrica</t>
  </si>
  <si>
    <t>MŠK Považská Bystrica</t>
  </si>
  <si>
    <t>HC Sporta Hlohovec</t>
  </si>
  <si>
    <t>0</t>
  </si>
  <si>
    <t>1</t>
  </si>
  <si>
    <t>Prehlásenie PB, hráč č16-Vernarský Matej - viď príloha k zápisu</t>
  </si>
  <si>
    <t>XL-03</t>
  </si>
  <si>
    <t>36</t>
  </si>
  <si>
    <t>35</t>
  </si>
  <si>
    <t>18</t>
  </si>
  <si>
    <t>16</t>
  </si>
  <si>
    <t>10/9</t>
  </si>
  <si>
    <t>12/9</t>
  </si>
  <si>
    <t>2</t>
  </si>
  <si>
    <t>6</t>
  </si>
  <si>
    <t>Veľmi dobre odrozhodované stretnutie skúsenou dvojičkou,veľmi dobre zvládnuté pravidlo o pasívnej hre (posudzovaná rovnako na obe strany),nechali olynulosť hry - výhody,útočné fauly v hre</t>
  </si>
  <si>
    <t>nemám</t>
  </si>
  <si>
    <t>HU:p.Tabačár +4 + 2 SBS</t>
  </si>
  <si>
    <t>Č/Z: p.Starosta/p.Chabada</t>
  </si>
  <si>
    <t>MUDr.Kassman</t>
  </si>
  <si>
    <t>TK nebola, rozhovor na ploche</t>
  </si>
  <si>
    <t>športové povzbudzovanie</t>
  </si>
  <si>
    <t>Marketingové náležitosti zaskané mailom</t>
  </si>
  <si>
    <t>Nástup a hymna : ok</t>
  </si>
  <si>
    <t>Zápas skončil v riadnom hracom čase 30:30, pokračoval podľa pravidla 2:2 - 7m hody, po prvej sérii bola remíza, rozhodla druhá séria pre PB - 6:5 na 7m hody t.j.36:35</t>
  </si>
  <si>
    <t>Tréner hosti Peter Dudáš napomínaný ŽK v 54.min za nešportové správanie</t>
  </si>
  <si>
    <t>Odovzdanie ocenenia p.Oťapka /ukočenie činnosti v NHE a MOL/ a medaily po zápase pre PB : ok</t>
  </si>
  <si>
    <t>jondogrecula@gmail.com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</si>
</sst>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5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ck"/>
      <top style="thick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2" borderId="8" applyNumberFormat="0" applyAlignment="0" applyProtection="0"/>
    <xf numFmtId="0" fontId="56" fillId="23" borderId="8" applyNumberFormat="0" applyAlignment="0" applyProtection="0"/>
    <xf numFmtId="0" fontId="57" fillId="23" borderId="9" applyNumberFormat="0" applyAlignment="0" applyProtection="0"/>
    <xf numFmtId="0" fontId="58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15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</cellStyleXfs>
  <cellXfs count="451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28" fillId="0" borderId="19" xfId="0" applyFont="1" applyBorder="1" applyAlignment="1" applyProtection="1">
      <alignment/>
      <protection/>
    </xf>
    <xf numFmtId="0" fontId="30" fillId="30" borderId="20" xfId="0" applyFont="1" applyFill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left" indent="2"/>
      <protection/>
    </xf>
    <xf numFmtId="0" fontId="28" fillId="0" borderId="21" xfId="0" applyFont="1" applyBorder="1" applyAlignment="1" applyProtection="1">
      <alignment/>
      <protection/>
    </xf>
    <xf numFmtId="0" fontId="28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/>
      <protection/>
    </xf>
    <xf numFmtId="0" fontId="62" fillId="0" borderId="0" xfId="0" applyFont="1" applyFill="1" applyBorder="1" applyAlignment="1" applyProtection="1" quotePrefix="1">
      <alignment horizontal="center" vertical="center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0" fontId="34" fillId="0" borderId="22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3" xfId="33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/>
      <protection/>
    </xf>
    <xf numFmtId="0" fontId="34" fillId="30" borderId="24" xfId="0" applyFont="1" applyFill="1" applyBorder="1" applyAlignment="1" applyProtection="1">
      <alignment horizontal="center" vertical="center"/>
      <protection locked="0"/>
    </xf>
    <xf numFmtId="0" fontId="35" fillId="30" borderId="25" xfId="0" applyFont="1" applyFill="1" applyBorder="1" applyAlignment="1" applyProtection="1">
      <alignment horizontal="center" vertical="center"/>
      <protection locked="0"/>
    </xf>
    <xf numFmtId="0" fontId="34" fillId="30" borderId="26" xfId="0" applyFont="1" applyFill="1" applyBorder="1" applyAlignment="1" applyProtection="1">
      <alignment horizontal="center" vertical="center"/>
      <protection locked="0"/>
    </xf>
    <xf numFmtId="0" fontId="35" fillId="30" borderId="27" xfId="0" applyFont="1" applyFill="1" applyBorder="1" applyAlignment="1" applyProtection="1">
      <alignment horizontal="center" vertical="center"/>
      <protection locked="0"/>
    </xf>
    <xf numFmtId="0" fontId="34" fillId="30" borderId="28" xfId="0" applyFont="1" applyFill="1" applyBorder="1" applyAlignment="1" applyProtection="1">
      <alignment horizontal="center" vertical="center"/>
      <protection locked="0"/>
    </xf>
    <xf numFmtId="0" fontId="34" fillId="30" borderId="29" xfId="0" applyFont="1" applyFill="1" applyBorder="1" applyAlignment="1" applyProtection="1">
      <alignment horizontal="center" vertical="center"/>
      <protection locked="0"/>
    </xf>
    <xf numFmtId="0" fontId="35" fillId="30" borderId="30" xfId="0" applyFont="1" applyFill="1" applyBorder="1" applyAlignment="1" applyProtection="1">
      <alignment horizontal="center" vertical="center"/>
      <protection locked="0"/>
    </xf>
    <xf numFmtId="0" fontId="34" fillId="30" borderId="31" xfId="0" applyFont="1" applyFill="1" applyBorder="1" applyAlignment="1" applyProtection="1">
      <alignment horizontal="center" vertical="center"/>
      <protection locked="0"/>
    </xf>
    <xf numFmtId="0" fontId="9" fillId="30" borderId="32" xfId="0" applyFont="1" applyFill="1" applyBorder="1" applyAlignment="1" applyProtection="1">
      <alignment horizontal="center" vertical="center"/>
      <protection locked="0"/>
    </xf>
    <xf numFmtId="1" fontId="59" fillId="0" borderId="0" xfId="0" applyNumberFormat="1" applyFont="1" applyAlignment="1" applyProtection="1">
      <alignment/>
      <protection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0" fontId="36" fillId="31" borderId="34" xfId="0" applyFont="1" applyFill="1" applyBorder="1" applyAlignment="1" applyProtection="1">
      <alignment horizontal="center" vertical="center"/>
      <protection/>
    </xf>
    <xf numFmtId="0" fontId="34" fillId="31" borderId="17" xfId="0" applyFont="1" applyFill="1" applyBorder="1" applyAlignment="1" applyProtection="1">
      <alignment horizontal="center" vertical="center"/>
      <protection/>
    </xf>
    <xf numFmtId="0" fontId="27" fillId="31" borderId="18" xfId="0" applyFont="1" applyFill="1" applyBorder="1" applyAlignment="1" applyProtection="1">
      <alignment horizontal="center" vertical="center"/>
      <protection/>
    </xf>
    <xf numFmtId="0" fontId="34" fillId="32" borderId="17" xfId="0" applyFont="1" applyFill="1" applyBorder="1" applyAlignment="1" applyProtection="1">
      <alignment horizontal="center" vertical="center"/>
      <protection/>
    </xf>
    <xf numFmtId="0" fontId="27" fillId="32" borderId="18" xfId="0" applyFont="1" applyFill="1" applyBorder="1" applyAlignment="1" applyProtection="1">
      <alignment horizontal="center" vertical="center"/>
      <protection/>
    </xf>
    <xf numFmtId="0" fontId="37" fillId="31" borderId="27" xfId="0" applyFont="1" applyFill="1" applyBorder="1" applyAlignment="1" applyProtection="1">
      <alignment horizontal="center" vertical="center"/>
      <protection/>
    </xf>
    <xf numFmtId="0" fontId="37" fillId="31" borderId="35" xfId="0" applyFont="1" applyFill="1" applyBorder="1" applyAlignment="1" applyProtection="1">
      <alignment horizontal="center" vertical="center"/>
      <protection/>
    </xf>
    <xf numFmtId="0" fontId="37" fillId="33" borderId="25" xfId="0" applyFont="1" applyFill="1" applyBorder="1" applyAlignment="1" applyProtection="1">
      <alignment horizontal="center" vertical="center" wrapText="1"/>
      <protection/>
    </xf>
    <xf numFmtId="0" fontId="37" fillId="33" borderId="36" xfId="0" applyFont="1" applyFill="1" applyBorder="1" applyAlignment="1" applyProtection="1">
      <alignment horizontal="center" vertical="center" wrapText="1"/>
      <protection/>
    </xf>
    <xf numFmtId="0" fontId="8" fillId="32" borderId="37" xfId="0" applyFont="1" applyFill="1" applyBorder="1" applyAlignment="1" applyProtection="1" quotePrefix="1">
      <alignment horizontal="center" vertical="center"/>
      <protection/>
    </xf>
    <xf numFmtId="0" fontId="8" fillId="32" borderId="38" xfId="0" applyFont="1" applyFill="1" applyBorder="1" applyAlignment="1" applyProtection="1">
      <alignment horizontal="center" vertical="center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28" fillId="32" borderId="40" xfId="0" applyFont="1" applyFill="1" applyBorder="1" applyAlignment="1" applyProtection="1">
      <alignment horizontal="center" vertical="center"/>
      <protection/>
    </xf>
    <xf numFmtId="0" fontId="8" fillId="31" borderId="37" xfId="0" applyFont="1" applyFill="1" applyBorder="1" applyAlignment="1" applyProtection="1" quotePrefix="1">
      <alignment horizontal="center" vertical="center"/>
      <protection/>
    </xf>
    <xf numFmtId="0" fontId="8" fillId="31" borderId="38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36" fillId="33" borderId="34" xfId="0" applyFont="1" applyFill="1" applyBorder="1" applyAlignment="1" applyProtection="1">
      <alignment horizontal="center" vertical="center"/>
      <protection/>
    </xf>
    <xf numFmtId="0" fontId="28" fillId="31" borderId="40" xfId="0" applyFont="1" applyFill="1" applyBorder="1" applyAlignment="1" applyProtection="1">
      <alignment horizontal="center" vertical="center"/>
      <protection/>
    </xf>
    <xf numFmtId="0" fontId="37" fillId="32" borderId="27" xfId="0" applyFont="1" applyFill="1" applyBorder="1" applyAlignment="1" applyProtection="1">
      <alignment horizontal="center" vertical="center"/>
      <protection/>
    </xf>
    <xf numFmtId="0" fontId="37" fillId="32" borderId="35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/>
      <protection/>
    </xf>
    <xf numFmtId="0" fontId="9" fillId="32" borderId="42" xfId="0" applyFont="1" applyFill="1" applyBorder="1" applyAlignment="1" applyProtection="1">
      <alignment horizontal="left" vertical="center"/>
      <protection/>
    </xf>
    <xf numFmtId="0" fontId="9" fillId="32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34" fillId="35" borderId="46" xfId="0" applyFont="1" applyFill="1" applyBorder="1" applyAlignment="1" applyProtection="1">
      <alignment horizontal="left" vertical="center"/>
      <protection locked="0"/>
    </xf>
    <xf numFmtId="0" fontId="34" fillId="35" borderId="47" xfId="0" applyFont="1" applyFill="1" applyBorder="1" applyAlignment="1" applyProtection="1">
      <alignment horizontal="left" vertical="center"/>
      <protection locked="0"/>
    </xf>
    <xf numFmtId="0" fontId="34" fillId="35" borderId="48" xfId="0" applyFont="1" applyFill="1" applyBorder="1" applyAlignment="1" applyProtection="1">
      <alignment horizontal="left" vertical="center"/>
      <protection locked="0"/>
    </xf>
    <xf numFmtId="0" fontId="9" fillId="31" borderId="49" xfId="0" applyFont="1" applyFill="1" applyBorder="1" applyAlignment="1" applyProtection="1">
      <alignment horizontal="center" vertical="center"/>
      <protection/>
    </xf>
    <xf numFmtId="0" fontId="59" fillId="0" borderId="0" xfId="0" applyFont="1" applyFill="1" applyAlignment="1" applyProtection="1">
      <alignment/>
      <protection/>
    </xf>
    <xf numFmtId="0" fontId="60" fillId="0" borderId="0" xfId="0" applyFont="1" applyFill="1" applyAlignment="1" applyProtection="1">
      <alignment horizontal="left" indent="2"/>
      <protection/>
    </xf>
    <xf numFmtId="0" fontId="10" fillId="0" borderId="17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46" fontId="34" fillId="30" borderId="54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30" fillId="32" borderId="55" xfId="0" applyFont="1" applyFill="1" applyBorder="1" applyAlignment="1" applyProtection="1">
      <alignment horizontal="center" vertical="center" wrapText="1"/>
      <protection/>
    </xf>
    <xf numFmtId="0" fontId="30" fillId="32" borderId="56" xfId="0" applyFont="1" applyFill="1" applyBorder="1" applyAlignment="1" applyProtection="1">
      <alignment horizontal="center" vertical="center" wrapText="1"/>
      <protection/>
    </xf>
    <xf numFmtId="0" fontId="30" fillId="32" borderId="57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10" fillId="0" borderId="58" xfId="0" applyNumberFormat="1" applyFont="1" applyBorder="1" applyAlignment="1" applyProtection="1">
      <alignment horizontal="center" vertical="center"/>
      <protection locked="0"/>
    </xf>
    <xf numFmtId="49" fontId="10" fillId="0" borderId="59" xfId="0" applyNumberFormat="1" applyFont="1" applyBorder="1" applyAlignment="1" applyProtection="1">
      <alignment horizontal="center" vertical="center"/>
      <protection locked="0"/>
    </xf>
    <xf numFmtId="49" fontId="10" fillId="0" borderId="60" xfId="0" applyNumberFormat="1" applyFont="1" applyBorder="1" applyAlignment="1" applyProtection="1">
      <alignment horizontal="center" vertical="center"/>
      <protection locked="0"/>
    </xf>
    <xf numFmtId="49" fontId="10" fillId="0" borderId="25" xfId="0" applyNumberFormat="1" applyFont="1" applyBorder="1" applyAlignment="1" applyProtection="1">
      <alignment horizontal="center" vertical="center"/>
      <protection locked="0"/>
    </xf>
    <xf numFmtId="49" fontId="0" fillId="0" borderId="61" xfId="0" applyNumberFormat="1" applyFont="1" applyBorder="1" applyAlignment="1" applyProtection="1">
      <alignment horizontal="center" vertical="center" wrapText="1"/>
      <protection locked="0"/>
    </xf>
    <xf numFmtId="49" fontId="0" fillId="0" borderId="59" xfId="0" applyNumberFormat="1" applyBorder="1" applyAlignment="1" applyProtection="1">
      <alignment horizontal="center" vertical="center" wrapText="1"/>
      <protection locked="0"/>
    </xf>
    <xf numFmtId="49" fontId="0" fillId="0" borderId="24" xfId="0" applyNumberFormat="1" applyBorder="1" applyAlignment="1" applyProtection="1">
      <alignment horizontal="center" vertical="center" wrapText="1"/>
      <protection locked="0"/>
    </xf>
    <xf numFmtId="49" fontId="0" fillId="0" borderId="25" xfId="0" applyNumberFormat="1" applyBorder="1" applyAlignment="1" applyProtection="1">
      <alignment horizontal="center" vertical="center" wrapText="1"/>
      <protection locked="0"/>
    </xf>
    <xf numFmtId="49" fontId="10" fillId="0" borderId="62" xfId="0" applyNumberFormat="1" applyFont="1" applyBorder="1" applyAlignment="1" applyProtection="1">
      <alignment horizontal="center" vertical="center" wrapText="1"/>
      <protection locked="0"/>
    </xf>
    <xf numFmtId="49" fontId="10" fillId="0" borderId="51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10" fillId="0" borderId="62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0" fillId="0" borderId="63" xfId="0" applyNumberFormat="1" applyFont="1" applyBorder="1" applyAlignment="1" applyProtection="1">
      <alignment horizontal="center" vertical="center"/>
      <protection locked="0"/>
    </xf>
    <xf numFmtId="49" fontId="10" fillId="0" borderId="64" xfId="0" applyNumberFormat="1" applyFont="1" applyBorder="1" applyAlignment="1" applyProtection="1">
      <alignment horizontal="center" vertical="center"/>
      <protection locked="0"/>
    </xf>
    <xf numFmtId="0" fontId="28" fillId="0" borderId="22" xfId="0" applyFont="1" applyBorder="1" applyAlignment="1" applyProtection="1">
      <alignment horizontal="center" vertical="top" wrapText="1"/>
      <protection/>
    </xf>
    <xf numFmtId="0" fontId="28" fillId="0" borderId="65" xfId="0" applyFont="1" applyBorder="1" applyAlignment="1" applyProtection="1">
      <alignment horizontal="center" vertical="top" wrapText="1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28" fillId="33" borderId="22" xfId="0" applyFont="1" applyFill="1" applyBorder="1" applyAlignment="1" applyProtection="1">
      <alignment horizontal="center" vertical="center" wrapText="1"/>
      <protection/>
    </xf>
    <xf numFmtId="0" fontId="41" fillId="31" borderId="14" xfId="0" applyFont="1" applyFill="1" applyBorder="1" applyAlignment="1" applyProtection="1">
      <alignment horizontal="center" vertical="center"/>
      <protection/>
    </xf>
    <xf numFmtId="0" fontId="41" fillId="31" borderId="18" xfId="0" applyFont="1" applyFill="1" applyBorder="1" applyAlignment="1" applyProtection="1">
      <alignment horizontal="center" vertical="center"/>
      <protection/>
    </xf>
    <xf numFmtId="0" fontId="27" fillId="31" borderId="66" xfId="0" applyFont="1" applyFill="1" applyBorder="1" applyAlignment="1" applyProtection="1">
      <alignment horizontal="center" vertical="center" wrapText="1"/>
      <protection/>
    </xf>
    <xf numFmtId="0" fontId="27" fillId="31" borderId="67" xfId="0" applyFont="1" applyFill="1" applyBorder="1" applyAlignment="1" applyProtection="1">
      <alignment horizontal="center" vertical="center" wrapText="1"/>
      <protection/>
    </xf>
    <xf numFmtId="0" fontId="27" fillId="31" borderId="68" xfId="0" applyFont="1" applyFill="1" applyBorder="1" applyAlignment="1" applyProtection="1">
      <alignment horizontal="center" vertical="center" wrapText="1"/>
      <protection/>
    </xf>
    <xf numFmtId="0" fontId="26" fillId="0" borderId="66" xfId="0" applyFont="1" applyFill="1" applyBorder="1" applyAlignment="1" applyProtection="1">
      <alignment horizontal="center" vertical="center" wrapText="1"/>
      <protection locked="0"/>
    </xf>
    <xf numFmtId="0" fontId="26" fillId="0" borderId="67" xfId="0" applyFont="1" applyFill="1" applyBorder="1" applyAlignment="1" applyProtection="1">
      <alignment horizontal="center" vertical="center" wrapText="1"/>
      <protection locked="0"/>
    </xf>
    <xf numFmtId="0" fontId="26" fillId="0" borderId="68" xfId="0" applyFont="1" applyFill="1" applyBorder="1" applyAlignment="1" applyProtection="1">
      <alignment horizontal="center" vertical="center" wrapText="1"/>
      <protection locked="0"/>
    </xf>
    <xf numFmtId="0" fontId="26" fillId="0" borderId="66" xfId="0" applyFont="1" applyBorder="1" applyAlignment="1" applyProtection="1">
      <alignment horizontal="center" vertical="center" wrapText="1"/>
      <protection locked="0"/>
    </xf>
    <xf numFmtId="0" fontId="26" fillId="0" borderId="67" xfId="0" applyFont="1" applyBorder="1" applyAlignment="1" applyProtection="1">
      <alignment horizontal="center" vertical="center" wrapText="1"/>
      <protection locked="0"/>
    </xf>
    <xf numFmtId="0" fontId="26" fillId="0" borderId="69" xfId="0" applyFont="1" applyBorder="1" applyAlignment="1" applyProtection="1">
      <alignment horizontal="center" vertical="center" wrapText="1"/>
      <protection locked="0"/>
    </xf>
    <xf numFmtId="49" fontId="10" fillId="0" borderId="61" xfId="0" applyNumberFormat="1" applyFont="1" applyBorder="1" applyAlignment="1" applyProtection="1">
      <alignment horizontal="center" vertical="center" wrapText="1"/>
      <protection locked="0"/>
    </xf>
    <xf numFmtId="49" fontId="10" fillId="0" borderId="59" xfId="0" applyNumberFormat="1" applyFont="1" applyBorder="1" applyAlignment="1" applyProtection="1">
      <alignment horizontal="center" vertical="center" wrapText="1"/>
      <protection locked="0"/>
    </xf>
    <xf numFmtId="49" fontId="10" fillId="0" borderId="24" xfId="0" applyNumberFormat="1" applyFont="1" applyBorder="1" applyAlignment="1" applyProtection="1">
      <alignment horizontal="center" vertical="center" wrapText="1"/>
      <protection locked="0"/>
    </xf>
    <xf numFmtId="49" fontId="10" fillId="0" borderId="25" xfId="0" applyNumberFormat="1" applyFont="1" applyBorder="1" applyAlignment="1" applyProtection="1">
      <alignment horizontal="center" vertical="center" wrapText="1"/>
      <protection locked="0"/>
    </xf>
    <xf numFmtId="0" fontId="3" fillId="0" borderId="70" xfId="36" applyFill="1" applyBorder="1" applyAlignment="1" applyProtection="1">
      <alignment horizontal="center" vertical="center" wrapText="1"/>
      <protection locked="0"/>
    </xf>
    <xf numFmtId="0" fontId="44" fillId="0" borderId="71" xfId="36" applyFont="1" applyFill="1" applyBorder="1" applyAlignment="1" applyProtection="1">
      <alignment horizontal="center" vertical="center" wrapText="1"/>
      <protection locked="0"/>
    </xf>
    <xf numFmtId="0" fontId="44" fillId="0" borderId="72" xfId="36" applyFont="1" applyFill="1" applyBorder="1" applyAlignment="1" applyProtection="1">
      <alignment horizontal="center" vertical="center" wrapText="1"/>
      <protection locked="0"/>
    </xf>
    <xf numFmtId="212" fontId="41" fillId="0" borderId="56" xfId="0" applyNumberFormat="1" applyFont="1" applyFill="1" applyBorder="1" applyAlignment="1" applyProtection="1">
      <alignment horizontal="center" vertical="center"/>
      <protection locked="0"/>
    </xf>
    <xf numFmtId="212" fontId="41" fillId="0" borderId="73" xfId="0" applyNumberFormat="1" applyFont="1" applyFill="1" applyBorder="1" applyAlignment="1" applyProtection="1">
      <alignment horizontal="center" vertical="center"/>
      <protection locked="0"/>
    </xf>
    <xf numFmtId="212" fontId="41" fillId="0" borderId="74" xfId="0" applyNumberFormat="1" applyFont="1" applyFill="1" applyBorder="1" applyAlignment="1" applyProtection="1">
      <alignment horizontal="center" vertical="center"/>
      <protection locked="0"/>
    </xf>
    <xf numFmtId="212" fontId="41" fillId="0" borderId="75" xfId="0" applyNumberFormat="1" applyFont="1" applyFill="1" applyBorder="1" applyAlignment="1" applyProtection="1">
      <alignment horizontal="center" vertical="center"/>
      <protection locked="0"/>
    </xf>
    <xf numFmtId="212" fontId="41" fillId="0" borderId="76" xfId="0" applyNumberFormat="1" applyFont="1" applyFill="1" applyBorder="1" applyAlignment="1" applyProtection="1">
      <alignment horizontal="center" vertical="center"/>
      <protection locked="0"/>
    </xf>
    <xf numFmtId="0" fontId="41" fillId="32" borderId="76" xfId="0" applyFont="1" applyFill="1" applyBorder="1" applyAlignment="1" applyProtection="1">
      <alignment horizontal="left" vertical="center"/>
      <protection/>
    </xf>
    <xf numFmtId="0" fontId="41" fillId="32" borderId="77" xfId="0" applyFont="1" applyFill="1" applyBorder="1" applyAlignment="1" applyProtection="1">
      <alignment horizontal="left" vertical="center"/>
      <protection/>
    </xf>
    <xf numFmtId="0" fontId="41" fillId="32" borderId="78" xfId="0" applyFont="1" applyFill="1" applyBorder="1" applyAlignment="1" applyProtection="1">
      <alignment horizontal="left" vertical="center"/>
      <protection/>
    </xf>
    <xf numFmtId="0" fontId="41" fillId="32" borderId="79" xfId="0" applyFont="1" applyFill="1" applyBorder="1" applyAlignment="1" applyProtection="1">
      <alignment horizontal="left" vertical="center"/>
      <protection/>
    </xf>
    <xf numFmtId="0" fontId="41" fillId="32" borderId="80" xfId="0" applyFont="1" applyFill="1" applyBorder="1" applyAlignment="1" applyProtection="1">
      <alignment horizontal="left" vertical="center"/>
      <protection/>
    </xf>
    <xf numFmtId="0" fontId="41" fillId="32" borderId="81" xfId="0" applyFont="1" applyFill="1" applyBorder="1" applyAlignment="1" applyProtection="1">
      <alignment horizontal="left" vertical="center"/>
      <protection/>
    </xf>
    <xf numFmtId="0" fontId="41" fillId="32" borderId="82" xfId="0" applyFont="1" applyFill="1" applyBorder="1" applyAlignment="1" applyProtection="1">
      <alignment horizontal="left" vertical="center"/>
      <protection/>
    </xf>
    <xf numFmtId="0" fontId="41" fillId="32" borderId="83" xfId="0" applyFont="1" applyFill="1" applyBorder="1" applyAlignment="1" applyProtection="1">
      <alignment horizontal="left" vertical="center"/>
      <protection/>
    </xf>
    <xf numFmtId="0" fontId="41" fillId="32" borderId="84" xfId="0" applyFont="1" applyFill="1" applyBorder="1" applyAlignment="1" applyProtection="1">
      <alignment horizontal="left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20" xfId="0" applyFont="1" applyFill="1" applyBorder="1" applyAlignment="1" applyProtection="1">
      <alignment horizontal="center" vertical="center" wrapText="1"/>
      <protection/>
    </xf>
    <xf numFmtId="0" fontId="36" fillId="31" borderId="11" xfId="0" applyFont="1" applyFill="1" applyBorder="1" applyAlignment="1" applyProtection="1">
      <alignment horizontal="center" vertical="center" wrapText="1"/>
      <protection/>
    </xf>
    <xf numFmtId="0" fontId="41" fillId="31" borderId="86" xfId="0" applyFont="1" applyFill="1" applyBorder="1" applyAlignment="1" applyProtection="1">
      <alignment horizontal="center" vertical="center"/>
      <protection/>
    </xf>
    <xf numFmtId="0" fontId="41" fillId="31" borderId="11" xfId="0" applyFont="1" applyFill="1" applyBorder="1" applyAlignment="1" applyProtection="1">
      <alignment horizontal="center" vertical="center"/>
      <protection/>
    </xf>
    <xf numFmtId="0" fontId="8" fillId="0" borderId="87" xfId="0" applyFont="1" applyBorder="1" applyAlignment="1" applyProtection="1">
      <alignment horizontal="center" vertical="center"/>
      <protection/>
    </xf>
    <xf numFmtId="0" fontId="8" fillId="0" borderId="88" xfId="0" applyFont="1" applyBorder="1" applyAlignment="1" applyProtection="1">
      <alignment horizontal="center" vertical="center"/>
      <protection/>
    </xf>
    <xf numFmtId="0" fontId="9" fillId="0" borderId="89" xfId="0" applyFont="1" applyBorder="1" applyAlignment="1" applyProtection="1">
      <alignment horizontal="center" vertical="center"/>
      <protection/>
    </xf>
    <xf numFmtId="0" fontId="8" fillId="33" borderId="89" xfId="0" applyFont="1" applyFill="1" applyBorder="1" applyAlignment="1" applyProtection="1">
      <alignment horizontal="center" vertical="center"/>
      <protection/>
    </xf>
    <xf numFmtId="0" fontId="27" fillId="31" borderId="70" xfId="0" applyFont="1" applyFill="1" applyBorder="1" applyAlignment="1" applyProtection="1">
      <alignment horizontal="center" vertical="center" wrapText="1"/>
      <protection/>
    </xf>
    <xf numFmtId="0" fontId="27" fillId="31" borderId="71" xfId="0" applyFont="1" applyFill="1" applyBorder="1" applyAlignment="1" applyProtection="1">
      <alignment horizontal="center" vertical="center" wrapText="1"/>
      <protection/>
    </xf>
    <xf numFmtId="0" fontId="27" fillId="31" borderId="90" xfId="0" applyFont="1" applyFill="1" applyBorder="1" applyAlignment="1" applyProtection="1">
      <alignment horizontal="center" vertical="center" wrapText="1"/>
      <protection/>
    </xf>
    <xf numFmtId="0" fontId="28" fillId="0" borderId="91" xfId="0" applyFont="1" applyBorder="1" applyAlignment="1" applyProtection="1">
      <alignment horizontal="left" vertical="top" wrapText="1"/>
      <protection locked="0"/>
    </xf>
    <xf numFmtId="0" fontId="28" fillId="0" borderId="92" xfId="0" applyFont="1" applyBorder="1" applyAlignment="1" applyProtection="1">
      <alignment horizontal="left" vertical="top" wrapText="1"/>
      <protection locked="0"/>
    </xf>
    <xf numFmtId="0" fontId="28" fillId="0" borderId="93" xfId="0" applyFont="1" applyBorder="1" applyAlignment="1" applyProtection="1">
      <alignment horizontal="left" vertical="top" wrapText="1"/>
      <protection locked="0"/>
    </xf>
    <xf numFmtId="0" fontId="28" fillId="0" borderId="21" xfId="0" applyFont="1" applyBorder="1" applyAlignment="1" applyProtection="1">
      <alignment horizontal="left" vertical="top" wrapText="1"/>
      <protection locked="0"/>
    </xf>
    <xf numFmtId="0" fontId="28" fillId="0" borderId="0" xfId="0" applyFont="1" applyBorder="1" applyAlignment="1" applyProtection="1">
      <alignment horizontal="left" vertical="top" wrapText="1"/>
      <protection locked="0"/>
    </xf>
    <xf numFmtId="0" fontId="28" fillId="0" borderId="19" xfId="0" applyFont="1" applyBorder="1" applyAlignment="1" applyProtection="1">
      <alignment horizontal="left" vertical="top" wrapText="1"/>
      <protection locked="0"/>
    </xf>
    <xf numFmtId="0" fontId="28" fillId="0" borderId="94" xfId="0" applyFont="1" applyBorder="1" applyAlignment="1" applyProtection="1">
      <alignment horizontal="left" vertical="top" wrapText="1"/>
      <protection locked="0"/>
    </xf>
    <xf numFmtId="0" fontId="28" fillId="0" borderId="75" xfId="0" applyFont="1" applyBorder="1" applyAlignment="1" applyProtection="1">
      <alignment horizontal="left" vertical="top" wrapText="1"/>
      <protection locked="0"/>
    </xf>
    <xf numFmtId="0" fontId="28" fillId="0" borderId="82" xfId="0" applyFont="1" applyBorder="1" applyAlignment="1" applyProtection="1">
      <alignment horizontal="left" vertical="top" wrapText="1"/>
      <protection locked="0"/>
    </xf>
    <xf numFmtId="0" fontId="41" fillId="31" borderId="70" xfId="0" applyFont="1" applyFill="1" applyBorder="1" applyAlignment="1" applyProtection="1">
      <alignment horizontal="center" vertical="center"/>
      <protection/>
    </xf>
    <xf numFmtId="0" fontId="41" fillId="31" borderId="71" xfId="0" applyFont="1" applyFill="1" applyBorder="1" applyAlignment="1" applyProtection="1">
      <alignment horizontal="center" vertical="center"/>
      <protection/>
    </xf>
    <xf numFmtId="0" fontId="41" fillId="31" borderId="90" xfId="0" applyFont="1" applyFill="1" applyBorder="1" applyAlignment="1" applyProtection="1">
      <alignment horizontal="center" vertical="center"/>
      <protection/>
    </xf>
    <xf numFmtId="0" fontId="42" fillId="31" borderId="95" xfId="0" applyFont="1" applyFill="1" applyBorder="1" applyAlignment="1" applyProtection="1">
      <alignment horizontal="center" vertical="center"/>
      <protection/>
    </xf>
    <xf numFmtId="0" fontId="42" fillId="31" borderId="96" xfId="0" applyFont="1" applyFill="1" applyBorder="1" applyAlignment="1" applyProtection="1">
      <alignment horizontal="center" vertical="center"/>
      <protection/>
    </xf>
    <xf numFmtId="0" fontId="43" fillId="31" borderId="96" xfId="0" applyFont="1" applyFill="1" applyBorder="1" applyAlignment="1" applyProtection="1">
      <alignment horizontal="center" vertical="center"/>
      <protection/>
    </xf>
    <xf numFmtId="0" fontId="43" fillId="31" borderId="97" xfId="0" applyFont="1" applyFill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65" xfId="0" applyFont="1" applyBorder="1" applyAlignment="1" applyProtection="1">
      <alignment horizontal="center" vertical="center"/>
      <protection/>
    </xf>
    <xf numFmtId="0" fontId="28" fillId="0" borderId="98" xfId="0" applyFont="1" applyBorder="1" applyAlignment="1" applyProtection="1">
      <alignment horizontal="left" vertical="top" wrapText="1"/>
      <protection locked="0"/>
    </xf>
    <xf numFmtId="0" fontId="28" fillId="0" borderId="99" xfId="0" applyFont="1" applyBorder="1" applyAlignment="1" applyProtection="1">
      <alignment horizontal="left" vertical="top" wrapText="1"/>
      <protection locked="0"/>
    </xf>
    <xf numFmtId="0" fontId="28" fillId="0" borderId="100" xfId="0" applyFont="1" applyBorder="1" applyAlignment="1" applyProtection="1">
      <alignment horizontal="left" vertical="top" wrapText="1"/>
      <protection locked="0"/>
    </xf>
    <xf numFmtId="0" fontId="28" fillId="0" borderId="34" xfId="0" applyFont="1" applyBorder="1" applyAlignment="1" applyProtection="1">
      <alignment horizontal="left" vertical="top" wrapText="1"/>
      <protection locked="0"/>
    </xf>
    <xf numFmtId="0" fontId="28" fillId="0" borderId="11" xfId="0" applyFont="1" applyBorder="1" applyAlignment="1" applyProtection="1">
      <alignment horizontal="left" vertical="top" wrapText="1"/>
      <protection locked="0"/>
    </xf>
    <xf numFmtId="0" fontId="28" fillId="0" borderId="10" xfId="0" applyFont="1" applyBorder="1" applyAlignment="1" applyProtection="1">
      <alignment horizontal="left" vertical="top" wrapText="1"/>
      <protection locked="0"/>
    </xf>
    <xf numFmtId="0" fontId="28" fillId="0" borderId="101" xfId="0" applyFont="1" applyBorder="1" applyAlignment="1" applyProtection="1">
      <alignment horizontal="left" vertical="top" wrapText="1"/>
      <protection locked="0"/>
    </xf>
    <xf numFmtId="0" fontId="28" fillId="0" borderId="16" xfId="0" applyFont="1" applyBorder="1" applyAlignment="1" applyProtection="1">
      <alignment horizontal="left" vertical="top" wrapText="1"/>
      <protection locked="0"/>
    </xf>
    <xf numFmtId="0" fontId="28" fillId="0" borderId="102" xfId="0" applyFont="1" applyBorder="1" applyAlignment="1" applyProtection="1">
      <alignment horizontal="left" vertical="top" wrapText="1"/>
      <protection locked="0"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10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1" xfId="0" applyNumberFormat="1" applyFont="1" applyBorder="1" applyAlignment="1" applyProtection="1">
      <alignment horizontal="center" vertical="center"/>
      <protection locked="0"/>
    </xf>
    <xf numFmtId="49" fontId="10" fillId="0" borderId="104" xfId="0" applyNumberFormat="1" applyFont="1" applyBorder="1" applyAlignment="1" applyProtection="1">
      <alignment horizontal="center" vertical="center"/>
      <protection locked="0"/>
    </xf>
    <xf numFmtId="49" fontId="10" fillId="0" borderId="24" xfId="0" applyNumberFormat="1" applyFont="1" applyBorder="1" applyAlignment="1" applyProtection="1">
      <alignment horizontal="center" vertical="center"/>
      <protection locked="0"/>
    </xf>
    <xf numFmtId="49" fontId="10" fillId="0" borderId="17" xfId="0" applyNumberFormat="1" applyFont="1" applyBorder="1" applyAlignment="1" applyProtection="1">
      <alignment horizontal="center" vertical="center"/>
      <protection locked="0"/>
    </xf>
    <xf numFmtId="1" fontId="38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5" xfId="0" applyNumberFormat="1" applyFont="1" applyBorder="1" applyAlignment="1" applyProtection="1">
      <alignment horizontal="center" vertical="center"/>
      <protection locked="0"/>
    </xf>
    <xf numFmtId="49" fontId="10" fillId="0" borderId="51" xfId="0" applyNumberFormat="1" applyFont="1" applyBorder="1" applyAlignment="1" applyProtection="1">
      <alignment horizontal="center" vertical="center"/>
      <protection locked="0"/>
    </xf>
    <xf numFmtId="49" fontId="10" fillId="0" borderId="106" xfId="0" applyNumberFormat="1" applyFont="1" applyBorder="1" applyAlignment="1" applyProtection="1">
      <alignment horizontal="center" vertical="center"/>
      <protection locked="0"/>
    </xf>
    <xf numFmtId="49" fontId="10" fillId="0" borderId="53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7" fillId="30" borderId="107" xfId="0" applyFont="1" applyFill="1" applyBorder="1" applyAlignment="1" applyProtection="1">
      <alignment horizontal="center" vertical="center" wrapText="1"/>
      <protection/>
    </xf>
    <xf numFmtId="0" fontId="27" fillId="30" borderId="108" xfId="0" applyFont="1" applyFill="1" applyBorder="1" applyAlignment="1" applyProtection="1">
      <alignment horizontal="center" vertical="center" wrapText="1"/>
      <protection/>
    </xf>
    <xf numFmtId="0" fontId="27" fillId="30" borderId="109" xfId="0" applyFont="1" applyFill="1" applyBorder="1" applyAlignment="1" applyProtection="1">
      <alignment horizontal="center" vertical="center" wrapText="1"/>
      <protection/>
    </xf>
    <xf numFmtId="0" fontId="63" fillId="34" borderId="110" xfId="0" applyFont="1" applyFill="1" applyBorder="1" applyAlignment="1" applyProtection="1">
      <alignment horizontal="center" vertical="center"/>
      <protection/>
    </xf>
    <xf numFmtId="0" fontId="63" fillId="34" borderId="111" xfId="0" applyFont="1" applyFill="1" applyBorder="1" applyAlignment="1" applyProtection="1">
      <alignment horizontal="center" vertical="center"/>
      <protection/>
    </xf>
    <xf numFmtId="49" fontId="40" fillId="0" borderId="86" xfId="0" applyNumberFormat="1" applyFont="1" applyBorder="1" applyAlignment="1" applyProtection="1">
      <alignment horizontal="center" vertical="center"/>
      <protection locked="0"/>
    </xf>
    <xf numFmtId="49" fontId="40" fillId="0" borderId="103" xfId="0" applyNumberFormat="1" applyFont="1" applyBorder="1" applyAlignment="1" applyProtection="1">
      <alignment horizontal="center" vertical="center"/>
      <protection locked="0"/>
    </xf>
    <xf numFmtId="49" fontId="40" fillId="0" borderId="11" xfId="0" applyNumberFormat="1" applyFont="1" applyBorder="1" applyAlignment="1" applyProtection="1">
      <alignment horizontal="center" vertical="center"/>
      <protection locked="0"/>
    </xf>
    <xf numFmtId="49" fontId="40" fillId="0" borderId="10" xfId="0" applyNumberFormat="1" applyFont="1" applyBorder="1" applyAlignment="1" applyProtection="1">
      <alignment horizontal="center" vertical="center"/>
      <protection locked="0"/>
    </xf>
    <xf numFmtId="0" fontId="27" fillId="30" borderId="11" xfId="0" applyFont="1" applyFill="1" applyBorder="1" applyAlignment="1" applyProtection="1">
      <alignment horizontal="center" vertical="center"/>
      <protection locked="0"/>
    </xf>
    <xf numFmtId="0" fontId="27" fillId="30" borderId="10" xfId="0" applyFont="1" applyFill="1" applyBorder="1" applyAlignment="1" applyProtection="1">
      <alignment horizontal="center" vertical="center"/>
      <protection locked="0"/>
    </xf>
    <xf numFmtId="0" fontId="27" fillId="30" borderId="14" xfId="0" applyFont="1" applyFill="1" applyBorder="1" applyAlignment="1" applyProtection="1">
      <alignment horizontal="center" vertical="center"/>
      <protection locked="0"/>
    </xf>
    <xf numFmtId="0" fontId="41" fillId="30" borderId="90" xfId="0" applyFont="1" applyFill="1" applyBorder="1" applyAlignment="1" applyProtection="1">
      <alignment horizontal="center" vertical="center"/>
      <protection locked="0"/>
    </xf>
    <xf numFmtId="0" fontId="41" fillId="30" borderId="86" xfId="0" applyFont="1" applyFill="1" applyBorder="1" applyAlignment="1" applyProtection="1">
      <alignment horizontal="center" vertical="center"/>
      <protection locked="0"/>
    </xf>
    <xf numFmtId="0" fontId="41" fillId="30" borderId="14" xfId="0" applyFont="1" applyFill="1" applyBorder="1" applyAlignment="1" applyProtection="1">
      <alignment horizontal="center" vertical="center"/>
      <protection locked="0"/>
    </xf>
    <xf numFmtId="0" fontId="41" fillId="30" borderId="11" xfId="0" applyFont="1" applyFill="1" applyBorder="1" applyAlignment="1" applyProtection="1">
      <alignment horizontal="center" vertical="center"/>
      <protection locked="0"/>
    </xf>
    <xf numFmtId="0" fontId="27" fillId="31" borderId="14" xfId="0" applyFont="1" applyFill="1" applyBorder="1" applyAlignment="1" applyProtection="1">
      <alignment horizontal="center" vertical="center"/>
      <protection/>
    </xf>
    <xf numFmtId="0" fontId="27" fillId="31" borderId="11" xfId="0" applyFont="1" applyFill="1" applyBorder="1" applyAlignment="1" applyProtection="1">
      <alignment horizontal="center" vertical="center"/>
      <protection/>
    </xf>
    <xf numFmtId="0" fontId="27" fillId="31" borderId="10" xfId="0" applyFont="1" applyFill="1" applyBorder="1" applyAlignment="1" applyProtection="1">
      <alignment horizontal="center" vertical="center"/>
      <protection/>
    </xf>
    <xf numFmtId="0" fontId="3" fillId="0" borderId="112" xfId="36" applyBorder="1" applyAlignment="1" applyProtection="1">
      <alignment horizontal="center" vertical="center"/>
      <protection/>
    </xf>
    <xf numFmtId="0" fontId="3" fillId="0" borderId="113" xfId="36" applyBorder="1" applyAlignment="1" applyProtection="1">
      <alignment horizontal="center" vertical="center"/>
      <protection/>
    </xf>
    <xf numFmtId="0" fontId="3" fillId="0" borderId="114" xfId="36" applyBorder="1" applyAlignment="1" applyProtection="1">
      <alignment horizontal="center" vertical="center"/>
      <protection/>
    </xf>
    <xf numFmtId="49" fontId="27" fillId="31" borderId="86" xfId="0" applyNumberFormat="1" applyFont="1" applyFill="1" applyBorder="1" applyAlignment="1" applyProtection="1">
      <alignment horizontal="center" vertical="center" wrapText="1"/>
      <protection/>
    </xf>
    <xf numFmtId="49" fontId="8" fillId="31" borderId="86" xfId="0" applyNumberFormat="1" applyFont="1" applyFill="1" applyBorder="1" applyAlignment="1" applyProtection="1">
      <alignment horizontal="center" vertical="center" wrapText="1"/>
      <protection/>
    </xf>
    <xf numFmtId="49" fontId="36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8" fillId="0" borderId="18" xfId="0" applyFont="1" applyFill="1" applyBorder="1" applyAlignment="1" applyProtection="1">
      <alignment horizontal="center" vertical="center"/>
      <protection locked="0"/>
    </xf>
    <xf numFmtId="0" fontId="38" fillId="0" borderId="12" xfId="0" applyFont="1" applyFill="1" applyBorder="1" applyAlignment="1" applyProtection="1">
      <alignment horizontal="center" vertical="center"/>
      <protection locked="0"/>
    </xf>
    <xf numFmtId="14" fontId="38" fillId="0" borderId="12" xfId="0" applyNumberFormat="1" applyFont="1" applyFill="1" applyBorder="1" applyAlignment="1" applyProtection="1">
      <alignment horizontal="center" vertical="center"/>
      <protection locked="0"/>
    </xf>
    <xf numFmtId="20" fontId="38" fillId="0" borderId="115" xfId="0" applyNumberFormat="1" applyFont="1" applyFill="1" applyBorder="1" applyAlignment="1" applyProtection="1">
      <alignment horizontal="center" vertical="center"/>
      <protection locked="0"/>
    </xf>
    <xf numFmtId="0" fontId="38" fillId="0" borderId="115" xfId="0" applyFont="1" applyFill="1" applyBorder="1" applyAlignment="1" applyProtection="1">
      <alignment horizontal="center" vertical="center"/>
      <protection locked="0"/>
    </xf>
    <xf numFmtId="0" fontId="38" fillId="0" borderId="33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8" fillId="0" borderId="116" xfId="0" applyFont="1" applyBorder="1" applyAlignment="1" applyProtection="1">
      <alignment horizontal="left" vertical="top" wrapText="1"/>
      <protection locked="0"/>
    </xf>
    <xf numFmtId="0" fontId="28" fillId="0" borderId="115" xfId="0" applyFont="1" applyBorder="1" applyAlignment="1" applyProtection="1">
      <alignment horizontal="left" vertical="top" wrapText="1"/>
      <protection locked="0"/>
    </xf>
    <xf numFmtId="0" fontId="28" fillId="0" borderId="33" xfId="0" applyFont="1" applyBorder="1" applyAlignment="1" applyProtection="1">
      <alignment horizontal="left" vertical="top" wrapText="1"/>
      <protection locked="0"/>
    </xf>
    <xf numFmtId="0" fontId="63" fillId="34" borderId="117" xfId="0" applyFont="1" applyFill="1" applyBorder="1" applyAlignment="1" applyProtection="1">
      <alignment horizontal="center" vertical="center"/>
      <protection/>
    </xf>
    <xf numFmtId="0" fontId="63" fillId="34" borderId="118" xfId="0" applyFont="1" applyFill="1" applyBorder="1" applyAlignment="1" applyProtection="1">
      <alignment horizontal="center" vertical="center"/>
      <protection/>
    </xf>
    <xf numFmtId="165" fontId="41" fillId="30" borderId="90" xfId="33" applyFont="1" applyFill="1" applyBorder="1" applyAlignment="1" applyProtection="1">
      <alignment horizontal="center" vertical="center"/>
      <protection/>
    </xf>
    <xf numFmtId="165" fontId="41" fillId="30" borderId="86" xfId="33" applyFont="1" applyFill="1" applyBorder="1" applyAlignment="1" applyProtection="1">
      <alignment horizontal="center" vertical="center"/>
      <protection/>
    </xf>
    <xf numFmtId="165" fontId="41" fillId="30" borderId="14" xfId="33" applyFont="1" applyFill="1" applyBorder="1" applyAlignment="1" applyProtection="1">
      <alignment horizontal="center" vertical="center"/>
      <protection/>
    </xf>
    <xf numFmtId="165" fontId="41" fillId="30" borderId="11" xfId="33" applyFont="1" applyFill="1" applyBorder="1" applyAlignment="1" applyProtection="1">
      <alignment horizontal="center" vertical="center"/>
      <protection/>
    </xf>
    <xf numFmtId="49" fontId="27" fillId="33" borderId="86" xfId="0" applyNumberFormat="1" applyFont="1" applyFill="1" applyBorder="1" applyAlignment="1" applyProtection="1">
      <alignment horizontal="center" vertical="center" wrapText="1"/>
      <protection/>
    </xf>
    <xf numFmtId="49" fontId="8" fillId="33" borderId="86" xfId="0" applyNumberFormat="1" applyFont="1" applyFill="1" applyBorder="1" applyAlignment="1" applyProtection="1">
      <alignment horizontal="center" vertical="center" wrapText="1"/>
      <protection/>
    </xf>
    <xf numFmtId="49" fontId="36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0" fillId="0" borderId="86" xfId="33" applyFont="1" applyBorder="1" applyAlignment="1" applyProtection="1">
      <alignment horizontal="center" vertical="center"/>
      <protection/>
    </xf>
    <xf numFmtId="165" fontId="40" fillId="0" borderId="103" xfId="33" applyFont="1" applyBorder="1" applyAlignment="1" applyProtection="1">
      <alignment horizontal="center" vertical="center"/>
      <protection/>
    </xf>
    <xf numFmtId="165" fontId="40" fillId="0" borderId="11" xfId="33" applyFont="1" applyBorder="1" applyAlignment="1" applyProtection="1">
      <alignment horizontal="center" vertical="center"/>
      <protection/>
    </xf>
    <xf numFmtId="165" fontId="40" fillId="0" borderId="10" xfId="33" applyFont="1" applyBorder="1" applyAlignment="1" applyProtection="1">
      <alignment horizontal="center" vertical="center"/>
      <protection/>
    </xf>
    <xf numFmtId="0" fontId="27" fillId="33" borderId="14" xfId="0" applyFont="1" applyFill="1" applyBorder="1" applyAlignment="1" applyProtection="1">
      <alignment horizontal="center" vertical="center"/>
      <protection/>
    </xf>
    <xf numFmtId="0" fontId="27" fillId="33" borderId="11" xfId="0" applyFont="1" applyFill="1" applyBorder="1" applyAlignment="1" applyProtection="1">
      <alignment horizontal="center" vertical="center"/>
      <protection/>
    </xf>
    <xf numFmtId="0" fontId="27" fillId="33" borderId="32" xfId="0" applyFont="1" applyFill="1" applyBorder="1" applyAlignment="1" applyProtection="1">
      <alignment horizontal="center" vertical="center"/>
      <protection/>
    </xf>
    <xf numFmtId="165" fontId="27" fillId="30" borderId="14" xfId="33" applyFont="1" applyFill="1" applyBorder="1" applyAlignment="1" applyProtection="1">
      <alignment horizontal="center" vertical="center"/>
      <protection/>
    </xf>
    <xf numFmtId="165" fontId="27" fillId="30" borderId="11" xfId="33" applyFont="1" applyFill="1" applyBorder="1" applyAlignment="1" applyProtection="1">
      <alignment horizontal="center" vertical="center"/>
      <protection/>
    </xf>
    <xf numFmtId="165" fontId="27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165" fontId="38" fillId="0" borderId="18" xfId="33" applyFont="1" applyFill="1" applyBorder="1" applyAlignment="1" applyProtection="1">
      <alignment horizontal="center" vertical="center"/>
      <protection/>
    </xf>
    <xf numFmtId="165" fontId="38" fillId="0" borderId="12" xfId="33" applyFont="1" applyFill="1" applyBorder="1" applyAlignment="1" applyProtection="1">
      <alignment horizontal="center" vertical="center"/>
      <protection/>
    </xf>
    <xf numFmtId="14" fontId="38" fillId="0" borderId="12" xfId="0" applyNumberFormat="1" applyFont="1" applyFill="1" applyBorder="1" applyAlignment="1" applyProtection="1">
      <alignment horizontal="center" vertical="center"/>
      <protection/>
    </xf>
    <xf numFmtId="0" fontId="38" fillId="0" borderId="12" xfId="0" applyFont="1" applyFill="1" applyBorder="1" applyAlignment="1" applyProtection="1">
      <alignment horizontal="center" vertical="center"/>
      <protection/>
    </xf>
    <xf numFmtId="20" fontId="38" fillId="0" borderId="12" xfId="0" applyNumberFormat="1" applyFont="1" applyFill="1" applyBorder="1" applyAlignment="1" applyProtection="1">
      <alignment horizontal="center" vertical="center"/>
      <protection/>
    </xf>
    <xf numFmtId="0" fontId="38" fillId="0" borderId="119" xfId="0" applyFont="1" applyFill="1" applyBorder="1" applyAlignment="1" applyProtection="1">
      <alignment horizontal="center" vertical="center"/>
      <protection/>
    </xf>
    <xf numFmtId="165" fontId="41" fillId="0" borderId="56" xfId="33" applyFont="1" applyFill="1" applyBorder="1" applyAlignment="1" applyProtection="1">
      <alignment horizontal="center" vertical="center"/>
      <protection/>
    </xf>
    <xf numFmtId="165" fontId="41" fillId="0" borderId="73" xfId="33" applyFont="1" applyFill="1" applyBorder="1" applyAlignment="1" applyProtection="1">
      <alignment horizontal="center" vertical="center"/>
      <protection/>
    </xf>
    <xf numFmtId="0" fontId="41" fillId="31" borderId="76" xfId="0" applyFont="1" applyFill="1" applyBorder="1" applyAlignment="1" applyProtection="1">
      <alignment horizontal="left" vertical="center"/>
      <protection/>
    </xf>
    <xf numFmtId="0" fontId="41" fillId="31" borderId="77" xfId="0" applyFont="1" applyFill="1" applyBorder="1" applyAlignment="1" applyProtection="1">
      <alignment horizontal="left" vertical="center"/>
      <protection/>
    </xf>
    <xf numFmtId="0" fontId="41" fillId="31" borderId="78" xfId="0" applyFont="1" applyFill="1" applyBorder="1" applyAlignment="1" applyProtection="1">
      <alignment horizontal="left" vertical="center"/>
      <protection/>
    </xf>
    <xf numFmtId="0" fontId="41" fillId="31" borderId="79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0" fontId="41" fillId="33" borderId="86" xfId="0" applyFont="1" applyFill="1" applyBorder="1" applyAlignment="1" applyProtection="1">
      <alignment horizontal="center" vertical="center"/>
      <protection/>
    </xf>
    <xf numFmtId="0" fontId="41" fillId="33" borderId="11" xfId="0" applyFont="1" applyFill="1" applyBorder="1" applyAlignment="1" applyProtection="1">
      <alignment horizontal="center" vertical="center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10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6" fillId="33" borderId="11" xfId="0" applyFont="1" applyFill="1" applyBorder="1" applyAlignment="1" applyProtection="1">
      <alignment horizontal="center" vertical="center" wrapText="1"/>
      <protection/>
    </xf>
    <xf numFmtId="165" fontId="41" fillId="0" borderId="74" xfId="33" applyFont="1" applyFill="1" applyBorder="1" applyAlignment="1" applyProtection="1">
      <alignment horizontal="center" vertical="center"/>
      <protection/>
    </xf>
    <xf numFmtId="0" fontId="41" fillId="31" borderId="80" xfId="0" applyFont="1" applyFill="1" applyBorder="1" applyAlignment="1" applyProtection="1">
      <alignment horizontal="left" vertical="center"/>
      <protection/>
    </xf>
    <xf numFmtId="0" fontId="41" fillId="31" borderId="81" xfId="0" applyFont="1" applyFill="1" applyBorder="1" applyAlignment="1" applyProtection="1">
      <alignment horizontal="left" vertical="center"/>
      <protection/>
    </xf>
    <xf numFmtId="0" fontId="41" fillId="33" borderId="14" xfId="0" applyFont="1" applyFill="1" applyBorder="1" applyAlignment="1" applyProtection="1">
      <alignment horizontal="center" vertical="center"/>
      <protection/>
    </xf>
    <xf numFmtId="1" fontId="38" fillId="0" borderId="14" xfId="0" applyNumberFormat="1" applyFont="1" applyFill="1" applyBorder="1" applyAlignment="1" applyProtection="1">
      <alignment horizontal="center" vertical="center"/>
      <protection/>
    </xf>
    <xf numFmtId="1" fontId="38" fillId="0" borderId="11" xfId="0" applyNumberFormat="1" applyFont="1" applyFill="1" applyBorder="1" applyAlignment="1" applyProtection="1">
      <alignment horizontal="center" vertical="center"/>
      <protection/>
    </xf>
    <xf numFmtId="1" fontId="38" fillId="0" borderId="11" xfId="0" applyNumberFormat="1" applyFont="1" applyBorder="1" applyAlignment="1" applyProtection="1">
      <alignment horizontal="center" vertical="center" wrapText="1"/>
      <protection/>
    </xf>
    <xf numFmtId="1" fontId="38" fillId="0" borderId="11" xfId="0" applyNumberFormat="1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41" fillId="0" borderId="75" xfId="33" applyFont="1" applyFill="1" applyBorder="1" applyAlignment="1" applyProtection="1">
      <alignment horizontal="center" vertical="center"/>
      <protection/>
    </xf>
    <xf numFmtId="165" fontId="41" fillId="0" borderId="76" xfId="33" applyFont="1" applyFill="1" applyBorder="1" applyAlignment="1" applyProtection="1">
      <alignment horizontal="center" vertical="center"/>
      <protection/>
    </xf>
    <xf numFmtId="0" fontId="41" fillId="31" borderId="82" xfId="0" applyFont="1" applyFill="1" applyBorder="1" applyAlignment="1" applyProtection="1">
      <alignment horizontal="left" vertical="center"/>
      <protection/>
    </xf>
    <xf numFmtId="0" fontId="41" fillId="31" borderId="83" xfId="0" applyFont="1" applyFill="1" applyBorder="1" applyAlignment="1" applyProtection="1">
      <alignment horizontal="left" vertical="center"/>
      <protection/>
    </xf>
    <xf numFmtId="0" fontId="41" fillId="31" borderId="84" xfId="0" applyFont="1" applyFill="1" applyBorder="1" applyAlignment="1" applyProtection="1">
      <alignment horizontal="left" vertical="center"/>
      <protection/>
    </xf>
    <xf numFmtId="0" fontId="41" fillId="33" borderId="18" xfId="0" applyFont="1" applyFill="1" applyBorder="1" applyAlignment="1" applyProtection="1">
      <alignment horizontal="center" vertical="center"/>
      <protection/>
    </xf>
    <xf numFmtId="1" fontId="38" fillId="0" borderId="18" xfId="0" applyNumberFormat="1" applyFont="1" applyFill="1" applyBorder="1" applyAlignment="1" applyProtection="1">
      <alignment horizontal="center" vertical="center"/>
      <protection/>
    </xf>
    <xf numFmtId="1" fontId="38" fillId="0" borderId="12" xfId="0" applyNumberFormat="1" applyFont="1" applyFill="1" applyBorder="1" applyAlignment="1" applyProtection="1">
      <alignment horizontal="center" vertical="center"/>
      <protection/>
    </xf>
    <xf numFmtId="1" fontId="38" fillId="0" borderId="12" xfId="0" applyNumberFormat="1" applyFont="1" applyBorder="1" applyAlignment="1" applyProtection="1">
      <alignment horizontal="center" vertical="center" wrapText="1"/>
      <protection/>
    </xf>
    <xf numFmtId="1" fontId="38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30" fillId="31" borderId="55" xfId="0" applyFont="1" applyFill="1" applyBorder="1" applyAlignment="1" applyProtection="1">
      <alignment horizontal="center" vertical="center" wrapText="1"/>
      <protection/>
    </xf>
    <xf numFmtId="0" fontId="30" fillId="31" borderId="56" xfId="0" applyFont="1" applyFill="1" applyBorder="1" applyAlignment="1" applyProtection="1">
      <alignment horizontal="center" vertical="center" wrapText="1"/>
      <protection/>
    </xf>
    <xf numFmtId="0" fontId="30" fillId="31" borderId="57" xfId="0" applyFont="1" applyFill="1" applyBorder="1" applyAlignment="1" applyProtection="1">
      <alignment horizontal="center" vertical="center" wrapText="1"/>
      <protection/>
    </xf>
    <xf numFmtId="0" fontId="42" fillId="32" borderId="104" xfId="0" applyFont="1" applyFill="1" applyBorder="1" applyAlignment="1" applyProtection="1">
      <alignment horizontal="center" vertical="center"/>
      <protection/>
    </xf>
    <xf numFmtId="0" fontId="42" fillId="32" borderId="120" xfId="0" applyFont="1" applyFill="1" applyBorder="1" applyAlignment="1" applyProtection="1">
      <alignment horizontal="center" vertical="center"/>
      <protection/>
    </xf>
    <xf numFmtId="0" fontId="43" fillId="32" borderId="120" xfId="0" applyFont="1" applyFill="1" applyBorder="1" applyAlignment="1" applyProtection="1">
      <alignment horizontal="center" vertical="center"/>
      <protection/>
    </xf>
    <xf numFmtId="0" fontId="43" fillId="32" borderId="121" xfId="0" applyFont="1" applyFill="1" applyBorder="1" applyAlignment="1" applyProtection="1">
      <alignment horizontal="center" vertical="center"/>
      <protection/>
    </xf>
    <xf numFmtId="0" fontId="8" fillId="31" borderId="89" xfId="0" applyFont="1" applyFill="1" applyBorder="1" applyAlignment="1" applyProtection="1">
      <alignment horizontal="center" vertical="center"/>
      <protection/>
    </xf>
    <xf numFmtId="0" fontId="8" fillId="0" borderId="89" xfId="0" applyFont="1" applyBorder="1" applyAlignment="1" applyProtection="1">
      <alignment horizontal="center" vertical="center"/>
      <protection/>
    </xf>
    <xf numFmtId="0" fontId="8" fillId="0" borderId="122" xfId="0" applyFont="1" applyBorder="1" applyAlignment="1" applyProtection="1">
      <alignment horizontal="center" vertical="center"/>
      <protection/>
    </xf>
    <xf numFmtId="0" fontId="27" fillId="32" borderId="70" xfId="0" applyFont="1" applyFill="1" applyBorder="1" applyAlignment="1" applyProtection="1">
      <alignment horizontal="center" vertical="center"/>
      <protection/>
    </xf>
    <xf numFmtId="0" fontId="27" fillId="32" borderId="71" xfId="0" applyFont="1" applyFill="1" applyBorder="1" applyAlignment="1" applyProtection="1">
      <alignment horizontal="center" vertical="center"/>
      <protection/>
    </xf>
    <xf numFmtId="0" fontId="27" fillId="32" borderId="90" xfId="0" applyFont="1" applyFill="1" applyBorder="1" applyAlignment="1" applyProtection="1">
      <alignment horizontal="center" vertical="center"/>
      <protection/>
    </xf>
    <xf numFmtId="0" fontId="27" fillId="32" borderId="70" xfId="0" applyFont="1" applyFill="1" applyBorder="1" applyAlignment="1" applyProtection="1">
      <alignment horizontal="center" vertical="center" wrapText="1"/>
      <protection/>
    </xf>
    <xf numFmtId="0" fontId="27" fillId="32" borderId="71" xfId="0" applyFont="1" applyFill="1" applyBorder="1" applyAlignment="1" applyProtection="1">
      <alignment horizontal="center" vertical="center" wrapText="1"/>
      <protection/>
    </xf>
    <xf numFmtId="0" fontId="27" fillId="32" borderId="90" xfId="0" applyFont="1" applyFill="1" applyBorder="1" applyAlignment="1" applyProtection="1">
      <alignment horizontal="center" vertical="center" wrapText="1"/>
      <protection/>
    </xf>
    <xf numFmtId="0" fontId="27" fillId="32" borderId="66" xfId="0" applyFont="1" applyFill="1" applyBorder="1" applyAlignment="1" applyProtection="1">
      <alignment horizontal="center" vertical="center" wrapText="1"/>
      <protection/>
    </xf>
    <xf numFmtId="0" fontId="27" fillId="32" borderId="67" xfId="0" applyFont="1" applyFill="1" applyBorder="1" applyAlignment="1" applyProtection="1">
      <alignment horizontal="center" vertical="center" wrapText="1"/>
      <protection/>
    </xf>
    <xf numFmtId="0" fontId="27" fillId="32" borderId="68" xfId="0" applyFont="1" applyFill="1" applyBorder="1" applyAlignment="1" applyProtection="1">
      <alignment horizontal="center" vertical="center" wrapText="1"/>
      <protection/>
    </xf>
    <xf numFmtId="0" fontId="28" fillId="0" borderId="123" xfId="0" applyFont="1" applyBorder="1" applyAlignment="1" applyProtection="1">
      <alignment horizontal="left" vertical="top" wrapText="1"/>
      <protection locked="0"/>
    </xf>
    <xf numFmtId="0" fontId="28" fillId="0" borderId="12" xfId="0" applyFont="1" applyBorder="1" applyAlignment="1" applyProtection="1">
      <alignment horizontal="left" vertical="top" wrapText="1"/>
      <protection locked="0"/>
    </xf>
    <xf numFmtId="0" fontId="28" fillId="0" borderId="23" xfId="0" applyFont="1" applyBorder="1" applyAlignment="1" applyProtection="1">
      <alignment horizontal="left" vertical="top" wrapText="1"/>
      <protection locked="0"/>
    </xf>
    <xf numFmtId="0" fontId="28" fillId="0" borderId="113" xfId="0" applyFont="1" applyBorder="1" applyAlignment="1" applyProtection="1">
      <alignment horizontal="center" vertical="center"/>
      <protection/>
    </xf>
    <xf numFmtId="0" fontId="28" fillId="0" borderId="114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9" fillId="31" borderId="22" xfId="0" applyFont="1" applyFill="1" applyBorder="1" applyAlignment="1" applyProtection="1">
      <alignment horizontal="center" vertical="center" wrapText="1"/>
      <protection/>
    </xf>
    <xf numFmtId="0" fontId="28" fillId="31" borderId="2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top" wrapText="1"/>
      <protection/>
    </xf>
    <xf numFmtId="0" fontId="28" fillId="0" borderId="19" xfId="0" applyFont="1" applyBorder="1" applyAlignment="1" applyProtection="1">
      <alignment horizontal="center" vertical="top" wrapText="1"/>
      <protection/>
    </xf>
    <xf numFmtId="0" fontId="28" fillId="0" borderId="17" xfId="0" applyFont="1" applyBorder="1" applyAlignment="1" applyProtection="1">
      <alignment horizontal="left" vertical="center"/>
      <protection locked="0"/>
    </xf>
    <xf numFmtId="0" fontId="28" fillId="0" borderId="13" xfId="0" applyFont="1" applyBorder="1" applyAlignment="1" applyProtection="1">
      <alignment horizontal="left" vertical="center"/>
      <protection locked="0"/>
    </xf>
    <xf numFmtId="0" fontId="28" fillId="0" borderId="124" xfId="0" applyFont="1" applyBorder="1" applyAlignment="1" applyProtection="1">
      <alignment horizontal="left" vertical="center"/>
      <protection locked="0"/>
    </xf>
    <xf numFmtId="0" fontId="28" fillId="0" borderId="14" xfId="0" applyFont="1" applyBorder="1" applyAlignment="1" applyProtection="1">
      <alignment horizontal="left" vertical="center"/>
      <protection locked="0"/>
    </xf>
    <xf numFmtId="0" fontId="28" fillId="0" borderId="11" xfId="0" applyFont="1" applyBorder="1" applyAlignment="1" applyProtection="1">
      <alignment horizontal="left" vertical="center"/>
      <protection locked="0"/>
    </xf>
    <xf numFmtId="0" fontId="28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66" xfId="0" applyFont="1" applyBorder="1" applyAlignment="1" applyProtection="1">
      <alignment horizontal="center" vertical="center"/>
      <protection locked="0"/>
    </xf>
    <xf numFmtId="0" fontId="9" fillId="0" borderId="67" xfId="0" applyFont="1" applyBorder="1" applyAlignment="1" applyProtection="1">
      <alignment horizontal="center" vertical="center"/>
      <protection locked="0"/>
    </xf>
    <xf numFmtId="0" fontId="9" fillId="0" borderId="68" xfId="0" applyFont="1" applyBorder="1" applyAlignment="1" applyProtection="1">
      <alignment horizontal="center" vertical="center"/>
      <protection locked="0"/>
    </xf>
    <xf numFmtId="0" fontId="9" fillId="32" borderId="43" xfId="0" applyFont="1" applyFill="1" applyBorder="1" applyAlignment="1" applyProtection="1">
      <alignment horizontal="center" vertical="center"/>
      <protection/>
    </xf>
    <xf numFmtId="0" fontId="9" fillId="32" borderId="96" xfId="0" applyFont="1" applyFill="1" applyBorder="1" applyAlignment="1" applyProtection="1">
      <alignment horizontal="center" vertical="center"/>
      <protection/>
    </xf>
    <xf numFmtId="0" fontId="9" fillId="32" borderId="125" xfId="0" applyFont="1" applyFill="1" applyBorder="1" applyAlignment="1" applyProtection="1">
      <alignment horizontal="center" vertical="center"/>
      <protection/>
    </xf>
    <xf numFmtId="0" fontId="9" fillId="0" borderId="126" xfId="0" applyFont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29" xfId="0" applyFont="1" applyBorder="1" applyAlignment="1" applyProtection="1">
      <alignment horizontal="center" vertical="center"/>
      <protection locked="0"/>
    </xf>
    <xf numFmtId="0" fontId="28" fillId="36" borderId="130" xfId="46" applyFont="1" applyFill="1" applyBorder="1" applyAlignment="1" applyProtection="1">
      <alignment vertical="center"/>
      <protection/>
    </xf>
    <xf numFmtId="0" fontId="28" fillId="36" borderId="131" xfId="46" applyFont="1" applyFill="1" applyBorder="1" applyAlignment="1" applyProtection="1">
      <alignment vertical="center"/>
      <protection/>
    </xf>
    <xf numFmtId="0" fontId="28" fillId="36" borderId="132" xfId="46" applyFont="1" applyFill="1" applyBorder="1" applyAlignment="1" applyProtection="1">
      <alignment vertical="center"/>
      <protection/>
    </xf>
    <xf numFmtId="0" fontId="9" fillId="32" borderId="133" xfId="0" applyFont="1" applyFill="1" applyBorder="1" applyAlignment="1" applyProtection="1">
      <alignment horizontal="center" vertical="center"/>
      <protection/>
    </xf>
    <xf numFmtId="0" fontId="9" fillId="32" borderId="134" xfId="0" applyFont="1" applyFill="1" applyBorder="1" applyAlignment="1" applyProtection="1">
      <alignment horizontal="center" vertical="center"/>
      <protection/>
    </xf>
    <xf numFmtId="0" fontId="9" fillId="32" borderId="135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8" fillId="36" borderId="136" xfId="46" applyFont="1" applyFill="1" applyBorder="1" applyAlignment="1" applyProtection="1">
      <alignment vertical="center"/>
      <protection/>
    </xf>
    <xf numFmtId="0" fontId="30" fillId="35" borderId="117" xfId="0" applyFont="1" applyFill="1" applyBorder="1" applyAlignment="1" applyProtection="1">
      <alignment horizontal="center" vertical="center"/>
      <protection/>
    </xf>
    <xf numFmtId="0" fontId="30" fillId="35" borderId="118" xfId="0" applyFont="1" applyFill="1" applyBorder="1" applyAlignment="1" applyProtection="1">
      <alignment horizontal="center" vertical="center"/>
      <protection/>
    </xf>
    <xf numFmtId="165" fontId="41" fillId="30" borderId="137" xfId="33" applyFont="1" applyFill="1" applyBorder="1" applyAlignment="1" applyProtection="1">
      <alignment horizontal="center" vertical="center"/>
      <protection/>
    </xf>
    <xf numFmtId="165" fontId="41" fillId="30" borderId="123" xfId="33" applyFont="1" applyFill="1" applyBorder="1" applyAlignment="1" applyProtection="1">
      <alignment horizontal="center" vertical="center"/>
      <protection/>
    </xf>
    <xf numFmtId="165" fontId="41" fillId="30" borderId="12" xfId="33" applyFont="1" applyFill="1" applyBorder="1" applyAlignment="1" applyProtection="1">
      <alignment horizontal="center" vertical="center"/>
      <protection/>
    </xf>
    <xf numFmtId="49" fontId="36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0" fillId="0" borderId="12" xfId="33" applyFont="1" applyBorder="1" applyAlignment="1" applyProtection="1">
      <alignment horizontal="center" vertical="center"/>
      <protection/>
    </xf>
    <xf numFmtId="165" fontId="40" fillId="0" borderId="23" xfId="33" applyFont="1" applyBorder="1" applyAlignment="1" applyProtection="1">
      <alignment horizontal="center" vertical="center"/>
      <protection/>
    </xf>
    <xf numFmtId="0" fontId="9" fillId="33" borderId="43" xfId="0" applyFont="1" applyFill="1" applyBorder="1" applyAlignment="1" applyProtection="1">
      <alignment horizontal="center" vertical="center"/>
      <protection/>
    </xf>
    <xf numFmtId="0" fontId="9" fillId="33" borderId="96" xfId="0" applyFont="1" applyFill="1" applyBorder="1" applyAlignment="1" applyProtection="1">
      <alignment horizontal="center" vertical="center"/>
      <protection/>
    </xf>
    <xf numFmtId="0" fontId="9" fillId="33" borderId="44" xfId="0" applyFont="1" applyFill="1" applyBorder="1" applyAlignment="1" applyProtection="1">
      <alignment horizontal="center" vertical="center"/>
      <protection/>
    </xf>
    <xf numFmtId="0" fontId="9" fillId="33" borderId="138" xfId="0" applyFont="1" applyFill="1" applyBorder="1" applyAlignment="1" applyProtection="1">
      <alignment horizontal="center" vertical="center"/>
      <protection/>
    </xf>
    <xf numFmtId="0" fontId="9" fillId="33" borderId="120" xfId="0" applyFont="1" applyFill="1" applyBorder="1" applyAlignment="1" applyProtection="1">
      <alignment horizontal="center" vertical="center"/>
      <protection/>
    </xf>
    <xf numFmtId="0" fontId="9" fillId="33" borderId="121" xfId="0" applyFont="1" applyFill="1" applyBorder="1" applyAlignment="1" applyProtection="1">
      <alignment horizontal="center" vertical="center"/>
      <protection/>
    </xf>
    <xf numFmtId="0" fontId="9" fillId="33" borderId="95" xfId="0" applyFont="1" applyFill="1" applyBorder="1" applyAlignment="1" applyProtection="1">
      <alignment horizontal="center" vertical="center"/>
      <protection/>
    </xf>
    <xf numFmtId="0" fontId="28" fillId="30" borderId="26" xfId="0" applyFont="1" applyFill="1" applyBorder="1" applyAlignment="1" applyProtection="1">
      <alignment horizontal="center" vertical="center"/>
      <protection locked="0"/>
    </xf>
    <xf numFmtId="0" fontId="28" fillId="30" borderId="139" xfId="0" applyFont="1" applyFill="1" applyBorder="1" applyAlignment="1" applyProtection="1">
      <alignment horizontal="center" vertical="center"/>
      <protection locked="0"/>
    </xf>
    <xf numFmtId="0" fontId="28" fillId="30" borderId="27" xfId="0" applyFont="1" applyFill="1" applyBorder="1" applyAlignment="1" applyProtection="1">
      <alignment horizontal="center" vertical="center"/>
      <protection locked="0"/>
    </xf>
    <xf numFmtId="0" fontId="28" fillId="30" borderId="128" xfId="0" applyFont="1" applyFill="1" applyBorder="1" applyAlignment="1" applyProtection="1">
      <alignment horizontal="center" vertical="center"/>
      <protection locked="0"/>
    </xf>
    <xf numFmtId="0" fontId="28" fillId="30" borderId="11" xfId="0" applyFont="1" applyFill="1" applyBorder="1" applyAlignment="1" applyProtection="1">
      <alignment horizontal="center" vertical="center"/>
      <protection locked="0"/>
    </xf>
    <xf numFmtId="0" fontId="28" fillId="30" borderId="10" xfId="0" applyFont="1" applyFill="1" applyBorder="1" applyAlignment="1" applyProtection="1">
      <alignment horizontal="center" vertical="center"/>
      <protection locked="0"/>
    </xf>
    <xf numFmtId="0" fontId="9" fillId="0" borderId="140" xfId="0" applyFont="1" applyBorder="1" applyAlignment="1" applyProtection="1">
      <alignment horizontal="center" vertical="center"/>
      <protection locked="0"/>
    </xf>
    <xf numFmtId="0" fontId="9" fillId="0" borderId="141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28" fillId="36" borderId="116" xfId="46" applyFont="1" applyFill="1" applyBorder="1" applyAlignment="1" applyProtection="1">
      <alignment vertical="center"/>
      <protection/>
    </xf>
    <xf numFmtId="0" fontId="28" fillId="36" borderId="115" xfId="46" applyFont="1" applyFill="1" applyBorder="1" applyAlignment="1" applyProtection="1">
      <alignment vertical="center"/>
      <protection/>
    </xf>
    <xf numFmtId="0" fontId="28" fillId="36" borderId="141" xfId="46" applyFont="1" applyFill="1" applyBorder="1" applyAlignment="1" applyProtection="1">
      <alignment vertical="center"/>
      <protection/>
    </xf>
    <xf numFmtId="0" fontId="64" fillId="34" borderId="107" xfId="0" applyFont="1" applyFill="1" applyBorder="1" applyAlignment="1" applyProtection="1">
      <alignment horizontal="center" vertical="center"/>
      <protection/>
    </xf>
    <xf numFmtId="0" fontId="64" fillId="34" borderId="108" xfId="0" applyFont="1" applyFill="1" applyBorder="1" applyAlignment="1" applyProtection="1">
      <alignment horizontal="center" vertical="center"/>
      <protection/>
    </xf>
    <xf numFmtId="0" fontId="64" fillId="34" borderId="109" xfId="0" applyFont="1" applyFill="1" applyBorder="1" applyAlignment="1" applyProtection="1">
      <alignment horizontal="center" vertical="center"/>
      <protection/>
    </xf>
    <xf numFmtId="0" fontId="9" fillId="32" borderId="142" xfId="0" applyFont="1" applyFill="1" applyBorder="1" applyAlignment="1" applyProtection="1">
      <alignment horizontal="center" vertical="center"/>
      <protection/>
    </xf>
    <xf numFmtId="0" fontId="9" fillId="32" borderId="52" xfId="0" applyFont="1" applyFill="1" applyBorder="1" applyAlignment="1" applyProtection="1">
      <alignment horizontal="center" vertical="center"/>
      <protection/>
    </xf>
    <xf numFmtId="0" fontId="9" fillId="32" borderId="143" xfId="0" applyFont="1" applyFill="1" applyBorder="1" applyAlignment="1" applyProtection="1">
      <alignment horizontal="center" vertical="center"/>
      <protection/>
    </xf>
    <xf numFmtId="0" fontId="28" fillId="36" borderId="144" xfId="46" applyFont="1" applyFill="1" applyBorder="1" applyAlignment="1" applyProtection="1">
      <alignment vertical="center"/>
      <protection/>
    </xf>
    <xf numFmtId="0" fontId="28" fillId="36" borderId="145" xfId="46" applyFont="1" applyFill="1" applyBorder="1" applyAlignment="1" applyProtection="1">
      <alignment vertical="center"/>
      <protection/>
    </xf>
    <xf numFmtId="0" fontId="28" fillId="36" borderId="146" xfId="46" applyFont="1" applyFill="1" applyBorder="1" applyAlignment="1" applyProtection="1">
      <alignment vertical="center"/>
      <protection/>
    </xf>
    <xf numFmtId="0" fontId="28" fillId="0" borderId="12" xfId="0" applyFont="1" applyBorder="1" applyAlignment="1" applyProtection="1">
      <alignment horizontal="left" vertical="center"/>
      <protection locked="0"/>
    </xf>
    <xf numFmtId="0" fontId="28" fillId="0" borderId="23" xfId="0" applyFont="1" applyBorder="1" applyAlignment="1" applyProtection="1">
      <alignment horizontal="left" vertical="center"/>
      <protection locked="0"/>
    </xf>
    <xf numFmtId="0" fontId="28" fillId="36" borderId="147" xfId="46" applyFont="1" applyFill="1" applyBorder="1" applyAlignment="1" applyProtection="1">
      <alignment vertical="center"/>
      <protection/>
    </xf>
    <xf numFmtId="0" fontId="28" fillId="36" borderId="148" xfId="46" applyFont="1" applyFill="1" applyBorder="1" applyAlignment="1" applyProtection="1">
      <alignment vertical="center"/>
      <protection/>
    </xf>
    <xf numFmtId="0" fontId="28" fillId="36" borderId="149" xfId="46" applyFont="1" applyFill="1" applyBorder="1" applyAlignment="1" applyProtection="1">
      <alignment vertical="center"/>
      <protection/>
    </xf>
    <xf numFmtId="0" fontId="28" fillId="36" borderId="150" xfId="46" applyFont="1" applyFill="1" applyBorder="1" applyAlignment="1" applyProtection="1">
      <alignment vertical="center"/>
      <protection/>
    </xf>
    <xf numFmtId="0" fontId="28" fillId="36" borderId="151" xfId="46" applyFont="1" applyFill="1" applyBorder="1" applyAlignment="1" applyProtection="1">
      <alignment horizontal="left" vertical="center"/>
      <protection/>
    </xf>
    <xf numFmtId="0" fontId="28" fillId="36" borderId="152" xfId="46" applyFont="1" applyFill="1" applyBorder="1" applyAlignment="1" applyProtection="1">
      <alignment horizontal="left" vertical="center"/>
      <protection/>
    </xf>
    <xf numFmtId="0" fontId="9" fillId="32" borderId="106" xfId="0" applyFont="1" applyFill="1" applyBorder="1" applyAlignment="1" applyProtection="1">
      <alignment horizontal="center" vertical="center"/>
      <protection/>
    </xf>
    <xf numFmtId="0" fontId="28" fillId="30" borderId="126" xfId="0" applyFont="1" applyFill="1" applyBorder="1" applyAlignment="1" applyProtection="1">
      <alignment horizontal="center" vertical="center"/>
      <protection locked="0"/>
    </xf>
    <xf numFmtId="0" fontId="28" fillId="30" borderId="13" xfId="0" applyFont="1" applyFill="1" applyBorder="1" applyAlignment="1" applyProtection="1">
      <alignment horizontal="center" vertical="center"/>
      <protection locked="0"/>
    </xf>
    <xf numFmtId="0" fontId="28" fillId="30" borderId="124" xfId="0" applyFont="1" applyFill="1" applyBorder="1" applyAlignment="1" applyProtection="1">
      <alignment horizontal="center" vertical="center"/>
      <protection locked="0"/>
    </xf>
    <xf numFmtId="0" fontId="28" fillId="30" borderId="24" xfId="0" applyFont="1" applyFill="1" applyBorder="1" applyAlignment="1" applyProtection="1">
      <alignment horizontal="center" vertical="center"/>
      <protection locked="0"/>
    </xf>
    <xf numFmtId="0" fontId="28" fillId="30" borderId="153" xfId="0" applyFont="1" applyFill="1" applyBorder="1" applyAlignment="1" applyProtection="1">
      <alignment horizontal="center" vertical="center"/>
      <protection locked="0"/>
    </xf>
    <xf numFmtId="0" fontId="28" fillId="30" borderId="25" xfId="0" applyFont="1" applyFill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28" fillId="0" borderId="38" xfId="0" applyFont="1" applyBorder="1" applyAlignment="1" applyProtection="1">
      <alignment horizontal="left" vertical="center"/>
      <protection locked="0"/>
    </xf>
    <xf numFmtId="0" fontId="28" fillId="0" borderId="39" xfId="0" applyFont="1" applyBorder="1" applyAlignment="1" applyProtection="1">
      <alignment horizontal="left" vertical="center"/>
      <protection locked="0"/>
    </xf>
    <xf numFmtId="0" fontId="9" fillId="32" borderId="97" xfId="0" applyFont="1" applyFill="1" applyBorder="1" applyAlignment="1" applyProtection="1">
      <alignment horizontal="center" vertical="center"/>
      <protection/>
    </xf>
    <xf numFmtId="0" fontId="64" fillId="34" borderId="85" xfId="0" applyFont="1" applyFill="1" applyBorder="1" applyAlignment="1" applyProtection="1">
      <alignment horizontal="center" vertical="center"/>
      <protection/>
    </xf>
    <xf numFmtId="0" fontId="64" fillId="34" borderId="76" xfId="0" applyFont="1" applyFill="1" applyBorder="1" applyAlignment="1" applyProtection="1">
      <alignment horizontal="center" vertical="center"/>
      <protection/>
    </xf>
    <xf numFmtId="0" fontId="64" fillId="34" borderId="77" xfId="0" applyFont="1" applyFill="1" applyBorder="1" applyAlignment="1" applyProtection="1">
      <alignment horizontal="center" vertical="center"/>
      <protection/>
    </xf>
    <xf numFmtId="0" fontId="28" fillId="0" borderId="18" xfId="0" applyFont="1" applyBorder="1" applyAlignment="1" applyProtection="1">
      <alignment horizontal="left" vertical="center"/>
      <protection locked="0"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28" fillId="36" borderId="154" xfId="46" applyFont="1" applyFill="1" applyBorder="1" applyAlignment="1" applyProtection="1">
      <alignment vertical="center"/>
      <protection/>
    </xf>
    <xf numFmtId="0" fontId="28" fillId="30" borderId="29" xfId="0" applyFont="1" applyFill="1" applyBorder="1" applyAlignment="1" applyProtection="1">
      <alignment horizontal="center" vertical="center"/>
      <protection locked="0"/>
    </xf>
    <xf numFmtId="0" fontId="28" fillId="30" borderId="67" xfId="0" applyFont="1" applyFill="1" applyBorder="1" applyAlignment="1" applyProtection="1">
      <alignment horizontal="center" vertical="center"/>
      <protection locked="0"/>
    </xf>
    <xf numFmtId="0" fontId="28" fillId="30" borderId="30" xfId="0" applyFont="1" applyFill="1" applyBorder="1" applyAlignment="1" applyProtection="1">
      <alignment horizontal="center" vertical="center"/>
      <protection locked="0"/>
    </xf>
    <xf numFmtId="0" fontId="28" fillId="30" borderId="140" xfId="0" applyFont="1" applyFill="1" applyBorder="1" applyAlignment="1" applyProtection="1">
      <alignment horizontal="center" vertical="center"/>
      <protection locked="0"/>
    </xf>
    <xf numFmtId="0" fontId="28" fillId="30" borderId="115" xfId="0" applyFont="1" applyFill="1" applyBorder="1" applyAlignment="1" applyProtection="1">
      <alignment horizontal="center" vertical="center"/>
      <protection locked="0"/>
    </xf>
    <xf numFmtId="0" fontId="28" fillId="30" borderId="33" xfId="0" applyFont="1" applyFill="1" applyBorder="1" applyAlignment="1" applyProtection="1">
      <alignment horizontal="center" vertical="center"/>
      <protection locked="0"/>
    </xf>
    <xf numFmtId="0" fontId="64" fillId="34" borderId="21" xfId="0" applyFont="1" applyFill="1" applyBorder="1" applyAlignment="1" applyProtection="1">
      <alignment horizontal="center" vertical="center"/>
      <protection/>
    </xf>
    <xf numFmtId="0" fontId="64" fillId="34" borderId="0" xfId="0" applyFont="1" applyFill="1" applyBorder="1" applyAlignment="1" applyProtection="1">
      <alignment horizontal="center" vertical="center"/>
      <protection/>
    </xf>
    <xf numFmtId="0" fontId="64" fillId="34" borderId="19" xfId="0" applyFont="1" applyFill="1" applyBorder="1" applyAlignment="1" applyProtection="1">
      <alignment horizontal="center" vertical="center"/>
      <protection/>
    </xf>
    <xf numFmtId="0" fontId="28" fillId="0" borderId="94" xfId="0" applyFont="1" applyBorder="1" applyAlignment="1" applyProtection="1">
      <alignment horizontal="left" vertical="top"/>
      <protection locked="0"/>
    </xf>
    <xf numFmtId="0" fontId="28" fillId="0" borderId="75" xfId="0" applyFont="1" applyBorder="1" applyAlignment="1" applyProtection="1">
      <alignment horizontal="left" vertical="top"/>
      <protection locked="0"/>
    </xf>
    <xf numFmtId="0" fontId="28" fillId="0" borderId="82" xfId="0" applyFont="1" applyBorder="1" applyAlignment="1" applyProtection="1">
      <alignment horizontal="left" vertical="top"/>
      <protection locked="0"/>
    </xf>
    <xf numFmtId="165" fontId="34" fillId="0" borderId="155" xfId="33" applyFont="1" applyBorder="1" applyAlignment="1" applyProtection="1">
      <alignment horizontal="center" vertical="center"/>
      <protection/>
    </xf>
    <xf numFmtId="165" fontId="34" fillId="0" borderId="56" xfId="33" applyFont="1" applyBorder="1" applyAlignment="1" applyProtection="1">
      <alignment horizontal="center" vertical="center"/>
      <protection/>
    </xf>
    <xf numFmtId="165" fontId="34" fillId="0" borderId="57" xfId="33" applyFont="1" applyBorder="1" applyAlignment="1" applyProtection="1">
      <alignment horizontal="center" vertical="center"/>
      <protection/>
    </xf>
    <xf numFmtId="0" fontId="9" fillId="31" borderId="75" xfId="0" applyFont="1" applyFill="1" applyBorder="1" applyAlignment="1" applyProtection="1">
      <alignment horizontal="center" vertical="center"/>
      <protection/>
    </xf>
    <xf numFmtId="0" fontId="9" fillId="31" borderId="156" xfId="0" applyFont="1" applyFill="1" applyBorder="1" applyAlignment="1" applyProtection="1">
      <alignment horizontal="center" vertical="center"/>
      <protection/>
    </xf>
    <xf numFmtId="14" fontId="34" fillId="0" borderId="157" xfId="0" applyNumberFormat="1" applyFont="1" applyBorder="1" applyAlignment="1" applyProtection="1">
      <alignment horizontal="center" vertical="center"/>
      <protection/>
    </xf>
    <xf numFmtId="0" fontId="34" fillId="0" borderId="75" xfId="0" applyFont="1" applyBorder="1" applyAlignment="1" applyProtection="1">
      <alignment horizontal="center" vertical="center"/>
      <protection/>
    </xf>
    <xf numFmtId="0" fontId="28" fillId="0" borderId="55" xfId="0" applyFont="1" applyBorder="1" applyAlignment="1" applyProtection="1">
      <alignment horizontal="center"/>
      <protection/>
    </xf>
    <xf numFmtId="0" fontId="28" fillId="0" borderId="56" xfId="0" applyFont="1" applyBorder="1" applyAlignment="1" applyProtection="1">
      <alignment horizontal="center"/>
      <protection/>
    </xf>
    <xf numFmtId="0" fontId="28" fillId="0" borderId="57" xfId="0" applyFont="1" applyBorder="1" applyAlignment="1" applyProtection="1">
      <alignment horizontal="center"/>
      <protection/>
    </xf>
    <xf numFmtId="0" fontId="3" fillId="0" borderId="94" xfId="36" applyBorder="1" applyAlignment="1" applyProtection="1">
      <alignment horizontal="center" vertical="center"/>
      <protection/>
    </xf>
    <xf numFmtId="0" fontId="28" fillId="0" borderId="75" xfId="0" applyFont="1" applyBorder="1" applyAlignment="1" applyProtection="1">
      <alignment horizontal="center" vertical="center"/>
      <protection/>
    </xf>
    <xf numFmtId="0" fontId="28" fillId="0" borderId="82" xfId="0" applyFont="1" applyBorder="1" applyAlignment="1" applyProtection="1">
      <alignment horizontal="center" vertical="center"/>
      <protection/>
    </xf>
    <xf numFmtId="0" fontId="9" fillId="30" borderId="139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8" fillId="30" borderId="158" xfId="0" applyFont="1" applyFill="1" applyBorder="1" applyAlignment="1" applyProtection="1">
      <alignment horizontal="left" vertical="top"/>
      <protection locked="0"/>
    </xf>
    <xf numFmtId="0" fontId="28" fillId="30" borderId="89" xfId="0" applyFont="1" applyFill="1" applyBorder="1" applyAlignment="1" applyProtection="1">
      <alignment horizontal="left" vertical="top"/>
      <protection locked="0"/>
    </xf>
    <xf numFmtId="0" fontId="28" fillId="30" borderId="122" xfId="0" applyFont="1" applyFill="1" applyBorder="1" applyAlignment="1" applyProtection="1">
      <alignment horizontal="left" vertical="top"/>
      <protection locked="0"/>
    </xf>
    <xf numFmtId="0" fontId="28" fillId="30" borderId="21" xfId="0" applyFont="1" applyFill="1" applyBorder="1" applyAlignment="1" applyProtection="1">
      <alignment horizontal="left" vertical="top"/>
      <protection locked="0"/>
    </xf>
    <xf numFmtId="0" fontId="28" fillId="30" borderId="0" xfId="0" applyFont="1" applyFill="1" applyBorder="1" applyAlignment="1" applyProtection="1">
      <alignment horizontal="left" vertical="top"/>
      <protection locked="0"/>
    </xf>
    <xf numFmtId="0" fontId="28" fillId="30" borderId="19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447675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81000" y="638175"/>
          <a:ext cx="409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438150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771525</xdr:colOff>
      <xdr:row>1</xdr:row>
      <xdr:rowOff>38100</xdr:rowOff>
    </xdr:from>
    <xdr:to>
      <xdr:col>1</xdr:col>
      <xdr:colOff>1343025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400050" y="647700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762000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0477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0">
      <selection activeCell="C17" sqref="C17:G17"/>
    </sheetView>
  </sheetViews>
  <sheetFormatPr defaultColWidth="4.57421875" defaultRowHeight="12.75"/>
  <cols>
    <col min="1" max="1" width="5.140625" style="13" customWidth="1"/>
    <col min="2" max="2" width="32.00390625" style="13" customWidth="1"/>
    <col min="3" max="7" width="5.140625" style="13" customWidth="1"/>
    <col min="8" max="22" width="3.140625" style="13" customWidth="1"/>
    <col min="23" max="23" width="3.00390625" style="13" customWidth="1"/>
    <col min="24" max="24" width="5.421875" style="31" customWidth="1"/>
    <col min="25" max="25" width="5.8515625" style="13" bestFit="1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72" customWidth="1"/>
    <col min="39" max="39" width="4.57421875" style="72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15"/>
      <c r="B2" s="16"/>
      <c r="C2" s="198" t="s">
        <v>190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9"/>
    </row>
    <row r="3" spans="1:41" ht="15" customHeight="1" thickTop="1">
      <c r="A3" s="15"/>
      <c r="B3" s="207" t="s">
        <v>192</v>
      </c>
      <c r="C3" s="208"/>
      <c r="D3" s="208"/>
      <c r="E3" s="208"/>
      <c r="F3" s="208"/>
      <c r="G3" s="208"/>
      <c r="H3" s="217" t="s">
        <v>67</v>
      </c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00" t="s">
        <v>200</v>
      </c>
      <c r="T3" s="200"/>
      <c r="U3" s="200"/>
      <c r="V3" s="200"/>
      <c r="W3" s="201"/>
      <c r="AM3" s="73" t="s">
        <v>87</v>
      </c>
      <c r="AN3" s="14" t="s">
        <v>12</v>
      </c>
      <c r="AO3" s="14" t="s">
        <v>48</v>
      </c>
    </row>
    <row r="4" spans="1:41" ht="10.5" customHeight="1">
      <c r="A4" s="15"/>
      <c r="B4" s="209"/>
      <c r="C4" s="210"/>
      <c r="D4" s="210"/>
      <c r="E4" s="210"/>
      <c r="F4" s="210"/>
      <c r="G4" s="210"/>
      <c r="H4" s="219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02"/>
      <c r="T4" s="202"/>
      <c r="U4" s="202"/>
      <c r="V4" s="202"/>
      <c r="W4" s="203"/>
      <c r="AL4" s="73"/>
      <c r="AM4" s="73" t="s">
        <v>88</v>
      </c>
      <c r="AN4" s="14" t="s">
        <v>13</v>
      </c>
      <c r="AO4" s="14" t="s">
        <v>16</v>
      </c>
    </row>
    <row r="5" spans="1:41" ht="17.25" customHeight="1">
      <c r="A5" s="15"/>
      <c r="B5" s="211" t="s">
        <v>158</v>
      </c>
      <c r="C5" s="212"/>
      <c r="D5" s="212"/>
      <c r="E5" s="212"/>
      <c r="F5" s="212"/>
      <c r="G5" s="212" t="s">
        <v>159</v>
      </c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3"/>
      <c r="AL5" s="73" t="s">
        <v>71</v>
      </c>
      <c r="AM5" s="73" t="s">
        <v>89</v>
      </c>
      <c r="AN5" s="14" t="s">
        <v>14</v>
      </c>
      <c r="AO5" s="14" t="s">
        <v>47</v>
      </c>
    </row>
    <row r="6" spans="1:40" ht="25.5" customHeight="1">
      <c r="A6" s="15"/>
      <c r="B6" s="206" t="s">
        <v>195</v>
      </c>
      <c r="C6" s="204"/>
      <c r="D6" s="204"/>
      <c r="E6" s="204"/>
      <c r="F6" s="204"/>
      <c r="G6" s="204" t="s">
        <v>196</v>
      </c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5"/>
      <c r="AA6" s="19"/>
      <c r="AL6" s="73" t="s">
        <v>72</v>
      </c>
      <c r="AM6" s="73" t="s">
        <v>80</v>
      </c>
      <c r="AN6" s="14" t="s">
        <v>15</v>
      </c>
    </row>
    <row r="7" spans="1:39" ht="12" customHeight="1">
      <c r="A7" s="15"/>
      <c r="B7" s="221" t="s">
        <v>65</v>
      </c>
      <c r="C7" s="222"/>
      <c r="D7" s="222"/>
      <c r="E7" s="222"/>
      <c r="F7" s="222" t="s">
        <v>66</v>
      </c>
      <c r="G7" s="222"/>
      <c r="H7" s="222"/>
      <c r="I7" s="222"/>
      <c r="J7" s="222"/>
      <c r="K7" s="222"/>
      <c r="L7" s="222"/>
      <c r="M7" s="222"/>
      <c r="N7" s="222"/>
      <c r="O7" s="222"/>
      <c r="P7" s="222" t="s">
        <v>64</v>
      </c>
      <c r="Q7" s="222"/>
      <c r="R7" s="222"/>
      <c r="S7" s="222"/>
      <c r="T7" s="222"/>
      <c r="U7" s="222"/>
      <c r="V7" s="222"/>
      <c r="W7" s="229"/>
      <c r="Z7" s="20"/>
      <c r="AL7" s="73" t="s">
        <v>73</v>
      </c>
      <c r="AM7" s="73" t="s">
        <v>90</v>
      </c>
    </row>
    <row r="8" spans="1:39" ht="24" customHeight="1" thickBot="1">
      <c r="A8" s="15"/>
      <c r="B8" s="223" t="s">
        <v>194</v>
      </c>
      <c r="C8" s="224"/>
      <c r="D8" s="224"/>
      <c r="E8" s="224"/>
      <c r="F8" s="225">
        <v>44702</v>
      </c>
      <c r="G8" s="224"/>
      <c r="H8" s="224"/>
      <c r="I8" s="224"/>
      <c r="J8" s="224"/>
      <c r="K8" s="224"/>
      <c r="L8" s="224"/>
      <c r="M8" s="224"/>
      <c r="N8" s="224"/>
      <c r="O8" s="224"/>
      <c r="P8" s="226">
        <v>0.7083333333333334</v>
      </c>
      <c r="Q8" s="227"/>
      <c r="R8" s="227"/>
      <c r="S8" s="227"/>
      <c r="T8" s="227"/>
      <c r="U8" s="227"/>
      <c r="V8" s="227"/>
      <c r="W8" s="228"/>
      <c r="AL8" s="73" t="s">
        <v>74</v>
      </c>
      <c r="AM8" s="73" t="s">
        <v>91</v>
      </c>
    </row>
    <row r="9" spans="1:39" ht="15" customHeight="1" thickBot="1" thickTop="1">
      <c r="A9" s="15"/>
      <c r="B9" s="126" t="s">
        <v>80</v>
      </c>
      <c r="C9" s="131" t="s">
        <v>164</v>
      </c>
      <c r="D9" s="131"/>
      <c r="E9" s="131"/>
      <c r="F9" s="132"/>
      <c r="G9" s="140" t="s">
        <v>34</v>
      </c>
      <c r="H9" s="141"/>
      <c r="I9" s="141"/>
      <c r="J9" s="141"/>
      <c r="K9" s="142"/>
      <c r="L9" s="144" t="s">
        <v>24</v>
      </c>
      <c r="M9" s="144"/>
      <c r="N9" s="144" t="s">
        <v>36</v>
      </c>
      <c r="O9" s="144"/>
      <c r="P9" s="144" t="s">
        <v>155</v>
      </c>
      <c r="Q9" s="144"/>
      <c r="R9" s="144" t="s">
        <v>8</v>
      </c>
      <c r="S9" s="144"/>
      <c r="T9" s="180" t="s">
        <v>156</v>
      </c>
      <c r="U9" s="180"/>
      <c r="V9" s="180"/>
      <c r="W9" s="181"/>
      <c r="AL9" s="73" t="s">
        <v>75</v>
      </c>
      <c r="AM9" s="73" t="s">
        <v>92</v>
      </c>
    </row>
    <row r="10" spans="1:39" ht="13.5" customHeight="1" thickBot="1" thickTop="1">
      <c r="A10" s="15"/>
      <c r="B10" s="127"/>
      <c r="C10" s="133"/>
      <c r="D10" s="133"/>
      <c r="E10" s="133"/>
      <c r="F10" s="134"/>
      <c r="G10" s="43" t="s">
        <v>157</v>
      </c>
      <c r="H10" s="143" t="s">
        <v>23</v>
      </c>
      <c r="I10" s="143"/>
      <c r="J10" s="143" t="s">
        <v>35</v>
      </c>
      <c r="K10" s="143"/>
      <c r="L10" s="145"/>
      <c r="M10" s="145"/>
      <c r="N10" s="145"/>
      <c r="O10" s="145"/>
      <c r="P10" s="145"/>
      <c r="Q10" s="145"/>
      <c r="R10" s="145"/>
      <c r="S10" s="145"/>
      <c r="T10" s="182"/>
      <c r="U10" s="182"/>
      <c r="V10" s="182"/>
      <c r="W10" s="183"/>
      <c r="AL10" s="73" t="s">
        <v>76</v>
      </c>
      <c r="AM10" s="73" t="s">
        <v>93</v>
      </c>
    </row>
    <row r="11" spans="1:39" ht="12.75" customHeight="1" thickBot="1">
      <c r="A11" s="15"/>
      <c r="B11" s="128" t="s">
        <v>100</v>
      </c>
      <c r="C11" s="135" t="s">
        <v>165</v>
      </c>
      <c r="D11" s="135"/>
      <c r="E11" s="135"/>
      <c r="F11" s="136"/>
      <c r="G11" s="108" t="s">
        <v>160</v>
      </c>
      <c r="H11" s="185" t="s">
        <v>201</v>
      </c>
      <c r="I11" s="186"/>
      <c r="J11" s="89" t="s">
        <v>203</v>
      </c>
      <c r="K11" s="90"/>
      <c r="L11" s="93" t="s">
        <v>205</v>
      </c>
      <c r="M11" s="94"/>
      <c r="N11" s="119" t="s">
        <v>207</v>
      </c>
      <c r="O11" s="120"/>
      <c r="P11" s="119" t="s">
        <v>198</v>
      </c>
      <c r="Q11" s="120"/>
      <c r="R11" s="184">
        <v>0</v>
      </c>
      <c r="S11" s="184"/>
      <c r="T11" s="21" t="s">
        <v>36</v>
      </c>
      <c r="U11" s="84" t="s">
        <v>25</v>
      </c>
      <c r="V11" s="84"/>
      <c r="W11" s="22" t="s">
        <v>26</v>
      </c>
      <c r="AL11" s="73" t="s">
        <v>78</v>
      </c>
      <c r="AM11" s="73" t="s">
        <v>94</v>
      </c>
    </row>
    <row r="12" spans="1:39" ht="15.75" customHeight="1" thickBot="1" thickTop="1">
      <c r="A12" s="15"/>
      <c r="B12" s="127"/>
      <c r="C12" s="133"/>
      <c r="D12" s="133"/>
      <c r="E12" s="133"/>
      <c r="F12" s="134"/>
      <c r="G12" s="108"/>
      <c r="H12" s="187"/>
      <c r="I12" s="188"/>
      <c r="J12" s="91"/>
      <c r="K12" s="92"/>
      <c r="L12" s="95"/>
      <c r="M12" s="96"/>
      <c r="N12" s="121"/>
      <c r="O12" s="122"/>
      <c r="P12" s="121"/>
      <c r="Q12" s="122"/>
      <c r="R12" s="184"/>
      <c r="S12" s="184"/>
      <c r="T12" s="2" t="s">
        <v>197</v>
      </c>
      <c r="U12" s="88" t="s">
        <v>197</v>
      </c>
      <c r="V12" s="88"/>
      <c r="W12" s="1" t="s">
        <v>197</v>
      </c>
      <c r="AA12" s="20"/>
      <c r="AF12" s="13"/>
      <c r="AG12" s="13"/>
      <c r="AH12" s="13"/>
      <c r="AI12" s="13"/>
      <c r="AL12" s="73" t="s">
        <v>79</v>
      </c>
      <c r="AM12" s="73" t="s">
        <v>95</v>
      </c>
    </row>
    <row r="13" spans="1:39" ht="12.75" customHeight="1" thickBot="1">
      <c r="A13" s="15"/>
      <c r="B13" s="129" t="s">
        <v>109</v>
      </c>
      <c r="C13" s="137" t="s">
        <v>165</v>
      </c>
      <c r="D13" s="138"/>
      <c r="E13" s="138"/>
      <c r="F13" s="138"/>
      <c r="G13" s="108" t="s">
        <v>56</v>
      </c>
      <c r="H13" s="100" t="s">
        <v>202</v>
      </c>
      <c r="I13" s="101"/>
      <c r="J13" s="190" t="s">
        <v>204</v>
      </c>
      <c r="K13" s="191"/>
      <c r="L13" s="93" t="s">
        <v>206</v>
      </c>
      <c r="M13" s="94"/>
      <c r="N13" s="97" t="s">
        <v>207</v>
      </c>
      <c r="O13" s="98"/>
      <c r="P13" s="97" t="s">
        <v>208</v>
      </c>
      <c r="Q13" s="98"/>
      <c r="R13" s="184">
        <v>0</v>
      </c>
      <c r="S13" s="184"/>
      <c r="T13" s="21" t="s">
        <v>36</v>
      </c>
      <c r="U13" s="84" t="s">
        <v>25</v>
      </c>
      <c r="V13" s="84"/>
      <c r="W13" s="22" t="s">
        <v>26</v>
      </c>
      <c r="AF13" s="13"/>
      <c r="AG13" s="13"/>
      <c r="AH13" s="13"/>
      <c r="AI13" s="13"/>
      <c r="AL13" s="73" t="s">
        <v>80</v>
      </c>
      <c r="AM13" s="73" t="s">
        <v>96</v>
      </c>
    </row>
    <row r="14" spans="1:39" ht="15" customHeight="1" thickBot="1" thickTop="1">
      <c r="A14" s="15"/>
      <c r="B14" s="130"/>
      <c r="C14" s="132"/>
      <c r="D14" s="139"/>
      <c r="E14" s="139"/>
      <c r="F14" s="139"/>
      <c r="G14" s="109"/>
      <c r="H14" s="102"/>
      <c r="I14" s="103"/>
      <c r="J14" s="192"/>
      <c r="K14" s="193"/>
      <c r="L14" s="95"/>
      <c r="M14" s="96"/>
      <c r="N14" s="97"/>
      <c r="O14" s="98"/>
      <c r="P14" s="97"/>
      <c r="Q14" s="98"/>
      <c r="R14" s="189"/>
      <c r="S14" s="189"/>
      <c r="T14" s="3" t="s">
        <v>56</v>
      </c>
      <c r="U14" s="99" t="s">
        <v>197</v>
      </c>
      <c r="V14" s="99"/>
      <c r="W14" s="42" t="s">
        <v>197</v>
      </c>
      <c r="Y14" s="14"/>
      <c r="Z14" s="14"/>
      <c r="AA14" s="24" t="s">
        <v>0</v>
      </c>
      <c r="AB14" s="25" t="s">
        <v>1</v>
      </c>
      <c r="AC14" s="25" t="s">
        <v>2</v>
      </c>
      <c r="AD14" s="25" t="s">
        <v>3</v>
      </c>
      <c r="AE14" s="24" t="s">
        <v>4</v>
      </c>
      <c r="AL14" s="73" t="s">
        <v>81</v>
      </c>
      <c r="AM14" s="73" t="s">
        <v>97</v>
      </c>
    </row>
    <row r="15" spans="1:39" ht="27" customHeight="1" thickBot="1" thickTop="1">
      <c r="A15" s="15"/>
      <c r="B15" s="85" t="s">
        <v>37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7"/>
      <c r="Y15" s="14"/>
      <c r="Z15" s="14"/>
      <c r="AA15" s="14">
        <f>IF(C20=0,0,20)</f>
        <v>0</v>
      </c>
      <c r="AB15" s="14">
        <f>IF(D20=0,0,40)</f>
        <v>0</v>
      </c>
      <c r="AC15" s="14">
        <f>IF(E20=0,0,60)</f>
        <v>0</v>
      </c>
      <c r="AD15" s="14">
        <f aca="true" t="shared" si="0" ref="AD15:AD24">IF(F20=0,0,80)</f>
        <v>0</v>
      </c>
      <c r="AE15" s="14">
        <f>IF(G20=0,0,100)</f>
        <v>100</v>
      </c>
      <c r="AL15" s="73" t="s">
        <v>82</v>
      </c>
      <c r="AM15" s="73" t="s">
        <v>98</v>
      </c>
    </row>
    <row r="16" spans="1:39" ht="27.75" customHeight="1" thickTop="1">
      <c r="A16" s="15"/>
      <c r="B16" s="44" t="s">
        <v>154</v>
      </c>
      <c r="C16" s="162" t="s">
        <v>45</v>
      </c>
      <c r="D16" s="163"/>
      <c r="E16" s="164"/>
      <c r="F16" s="4" t="s">
        <v>189</v>
      </c>
      <c r="G16" s="150" t="s">
        <v>153</v>
      </c>
      <c r="H16" s="151"/>
      <c r="I16" s="152"/>
      <c r="J16" s="123" t="s">
        <v>221</v>
      </c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5"/>
      <c r="Y16" s="14"/>
      <c r="Z16" s="14"/>
      <c r="AA16" s="14">
        <f>IF(C21=0,0,20)</f>
        <v>0</v>
      </c>
      <c r="AB16" s="14">
        <f aca="true" t="shared" si="1" ref="AB16:AB24">IF(D21=0,0,40)</f>
        <v>0</v>
      </c>
      <c r="AC16" s="14">
        <f aca="true" t="shared" si="2" ref="AC16:AC24">IF(E21=0,0,60)</f>
        <v>0</v>
      </c>
      <c r="AD16" s="14">
        <f t="shared" si="0"/>
        <v>80</v>
      </c>
      <c r="AE16" s="14">
        <f aca="true" t="shared" si="3" ref="AE16:AE24">IF(G21=0,0,100)</f>
        <v>0</v>
      </c>
      <c r="AL16" s="73" t="s">
        <v>83</v>
      </c>
      <c r="AM16" s="73" t="s">
        <v>99</v>
      </c>
    </row>
    <row r="17" spans="1:39" ht="35.25" customHeight="1" thickBot="1">
      <c r="A17" s="15"/>
      <c r="B17" s="45" t="s">
        <v>46</v>
      </c>
      <c r="C17" s="113" t="s">
        <v>14</v>
      </c>
      <c r="D17" s="114"/>
      <c r="E17" s="114"/>
      <c r="F17" s="114"/>
      <c r="G17" s="115"/>
      <c r="H17" s="110" t="s">
        <v>17</v>
      </c>
      <c r="I17" s="111"/>
      <c r="J17" s="111"/>
      <c r="K17" s="111"/>
      <c r="L17" s="111"/>
      <c r="M17" s="111"/>
      <c r="N17" s="111"/>
      <c r="O17" s="111"/>
      <c r="P17" s="112"/>
      <c r="Q17" s="116" t="s">
        <v>48</v>
      </c>
      <c r="R17" s="117"/>
      <c r="S17" s="117"/>
      <c r="T17" s="117"/>
      <c r="U17" s="117"/>
      <c r="V17" s="117"/>
      <c r="W17" s="118"/>
      <c r="Y17" s="14"/>
      <c r="Z17" s="14"/>
      <c r="AA17" s="14">
        <f aca="true" t="shared" si="4" ref="AA17:AA24">IF(C22=0,0,20)</f>
        <v>0</v>
      </c>
      <c r="AB17" s="14">
        <f t="shared" si="1"/>
        <v>0</v>
      </c>
      <c r="AC17" s="14">
        <f t="shared" si="2"/>
        <v>0</v>
      </c>
      <c r="AD17" s="14">
        <f t="shared" si="0"/>
        <v>0</v>
      </c>
      <c r="AE17" s="14">
        <f t="shared" si="3"/>
        <v>100</v>
      </c>
      <c r="AL17" s="73" t="s">
        <v>84</v>
      </c>
      <c r="AM17" s="73" t="s">
        <v>100</v>
      </c>
    </row>
    <row r="18" spans="1:39" ht="15.75" customHeight="1" thickBot="1" thickTop="1">
      <c r="A18" s="15"/>
      <c r="B18" s="195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7"/>
      <c r="Y18" s="14"/>
      <c r="Z18" s="14"/>
      <c r="AA18" s="14">
        <f t="shared" si="4"/>
        <v>0</v>
      </c>
      <c r="AB18" s="14">
        <f t="shared" si="1"/>
        <v>0</v>
      </c>
      <c r="AC18" s="14">
        <f t="shared" si="2"/>
        <v>0</v>
      </c>
      <c r="AD18" s="14">
        <f t="shared" si="0"/>
        <v>80</v>
      </c>
      <c r="AE18" s="14">
        <f t="shared" si="3"/>
        <v>0</v>
      </c>
      <c r="AL18" s="73" t="s">
        <v>85</v>
      </c>
      <c r="AM18" s="73" t="s">
        <v>101</v>
      </c>
    </row>
    <row r="19" spans="1:39" ht="30" customHeight="1" thickBot="1">
      <c r="A19" s="15"/>
      <c r="B19" s="55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165" t="s">
        <v>44</v>
      </c>
      <c r="I19" s="166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8"/>
      <c r="Y19" s="14"/>
      <c r="Z19" s="14"/>
      <c r="AA19" s="14">
        <f t="shared" si="4"/>
        <v>0</v>
      </c>
      <c r="AB19" s="14">
        <f t="shared" si="1"/>
        <v>0</v>
      </c>
      <c r="AC19" s="14">
        <f t="shared" si="2"/>
        <v>0</v>
      </c>
      <c r="AD19" s="14">
        <f t="shared" si="0"/>
        <v>0</v>
      </c>
      <c r="AE19" s="14">
        <f>IF(G24=0,0,100)</f>
        <v>100</v>
      </c>
      <c r="AL19" s="73" t="s">
        <v>86</v>
      </c>
      <c r="AM19" s="73" t="s">
        <v>102</v>
      </c>
    </row>
    <row r="20" spans="1:39" ht="24" customHeight="1" thickBot="1">
      <c r="A20" s="15"/>
      <c r="B20" s="48" t="s">
        <v>22</v>
      </c>
      <c r="C20" s="5"/>
      <c r="D20" s="6"/>
      <c r="E20" s="74"/>
      <c r="F20" s="75"/>
      <c r="G20" s="76" t="s">
        <v>191</v>
      </c>
      <c r="H20" s="148"/>
      <c r="I20" s="148"/>
      <c r="J20" s="148"/>
      <c r="K20" s="148"/>
      <c r="L20" s="148"/>
      <c r="M20" s="149" t="s">
        <v>161</v>
      </c>
      <c r="N20" s="149"/>
      <c r="O20" s="149"/>
      <c r="P20" s="149"/>
      <c r="Q20" s="149"/>
      <c r="R20" s="149"/>
      <c r="S20" s="146"/>
      <c r="T20" s="146"/>
      <c r="U20" s="146"/>
      <c r="V20" s="146"/>
      <c r="W20" s="147"/>
      <c r="Y20" s="14"/>
      <c r="Z20" s="14"/>
      <c r="AA20" s="14">
        <f t="shared" si="4"/>
        <v>0</v>
      </c>
      <c r="AB20" s="14">
        <f t="shared" si="1"/>
        <v>0</v>
      </c>
      <c r="AC20" s="14">
        <f t="shared" si="2"/>
        <v>0</v>
      </c>
      <c r="AD20" s="14">
        <f t="shared" si="0"/>
        <v>80</v>
      </c>
      <c r="AE20" s="14">
        <f t="shared" si="3"/>
        <v>0</v>
      </c>
      <c r="AM20" s="73" t="s">
        <v>103</v>
      </c>
    </row>
    <row r="21" spans="1:39" ht="24" customHeight="1">
      <c r="A21" s="15"/>
      <c r="B21" s="48" t="s">
        <v>18</v>
      </c>
      <c r="C21" s="5"/>
      <c r="D21" s="6"/>
      <c r="E21" s="74"/>
      <c r="F21" s="75" t="s">
        <v>191</v>
      </c>
      <c r="G21" s="76"/>
      <c r="H21" s="153" t="s">
        <v>209</v>
      </c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5"/>
      <c r="Y21" s="14"/>
      <c r="Z21" s="14"/>
      <c r="AA21" s="14">
        <f t="shared" si="4"/>
        <v>0</v>
      </c>
      <c r="AB21" s="14">
        <f t="shared" si="1"/>
        <v>0</v>
      </c>
      <c r="AC21" s="14">
        <f t="shared" si="2"/>
        <v>0</v>
      </c>
      <c r="AD21" s="14">
        <f t="shared" si="0"/>
        <v>80</v>
      </c>
      <c r="AE21" s="14">
        <f t="shared" si="3"/>
        <v>0</v>
      </c>
      <c r="AF21" s="14">
        <f>IF(C17=AA28,40,0)</f>
        <v>0</v>
      </c>
      <c r="AM21" s="73" t="s">
        <v>104</v>
      </c>
    </row>
    <row r="22" spans="1:39" ht="24" customHeight="1">
      <c r="A22" s="15"/>
      <c r="B22" s="48" t="s">
        <v>19</v>
      </c>
      <c r="C22" s="5"/>
      <c r="D22" s="6"/>
      <c r="E22" s="74"/>
      <c r="F22" s="75"/>
      <c r="G22" s="76" t="s">
        <v>191</v>
      </c>
      <c r="H22" s="156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8"/>
      <c r="Y22" s="14"/>
      <c r="Z22" s="14"/>
      <c r="AA22" s="14">
        <f t="shared" si="4"/>
        <v>0</v>
      </c>
      <c r="AB22" s="14">
        <f t="shared" si="1"/>
        <v>0</v>
      </c>
      <c r="AC22" s="14">
        <f t="shared" si="2"/>
        <v>0</v>
      </c>
      <c r="AD22" s="14">
        <f t="shared" si="0"/>
        <v>80</v>
      </c>
      <c r="AE22" s="14">
        <f t="shared" si="3"/>
        <v>0</v>
      </c>
      <c r="AF22" s="14">
        <f>IF(C17=AA29,60,0)</f>
        <v>0</v>
      </c>
      <c r="AG22" s="14">
        <f>IF(Q17=AE28,100,0)</f>
        <v>100</v>
      </c>
      <c r="AM22" s="73" t="s">
        <v>105</v>
      </c>
    </row>
    <row r="23" spans="1:39" ht="24" customHeight="1">
      <c r="A23" s="15"/>
      <c r="B23" s="48" t="s">
        <v>20</v>
      </c>
      <c r="C23" s="5"/>
      <c r="D23" s="6"/>
      <c r="E23" s="74"/>
      <c r="F23" s="75" t="s">
        <v>191</v>
      </c>
      <c r="G23" s="76"/>
      <c r="H23" s="156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8"/>
      <c r="Y23" s="14"/>
      <c r="Z23" s="14"/>
      <c r="AA23" s="14">
        <f t="shared" si="4"/>
        <v>0</v>
      </c>
      <c r="AB23" s="14">
        <f t="shared" si="1"/>
        <v>0</v>
      </c>
      <c r="AC23" s="14">
        <f t="shared" si="2"/>
        <v>0</v>
      </c>
      <c r="AD23" s="14">
        <f t="shared" si="0"/>
        <v>0</v>
      </c>
      <c r="AE23" s="14">
        <f t="shared" si="3"/>
        <v>100</v>
      </c>
      <c r="AF23" s="14">
        <f>IF(C17=AC28,80,0)</f>
        <v>80</v>
      </c>
      <c r="AG23" s="14">
        <f>IF(Q17=AE29,50,0)</f>
        <v>0</v>
      </c>
      <c r="AM23" s="73" t="s">
        <v>106</v>
      </c>
    </row>
    <row r="24" spans="1:39" ht="24" customHeight="1" thickBot="1">
      <c r="A24" s="15"/>
      <c r="B24" s="48" t="s">
        <v>41</v>
      </c>
      <c r="C24" s="5"/>
      <c r="D24" s="6"/>
      <c r="E24" s="74"/>
      <c r="F24" s="75"/>
      <c r="G24" s="76" t="s">
        <v>191</v>
      </c>
      <c r="H24" s="159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1"/>
      <c r="Y24" s="14"/>
      <c r="Z24" s="14"/>
      <c r="AA24" s="14">
        <f t="shared" si="4"/>
        <v>0</v>
      </c>
      <c r="AB24" s="14">
        <f t="shared" si="1"/>
        <v>0</v>
      </c>
      <c r="AC24" s="14">
        <f t="shared" si="2"/>
        <v>0</v>
      </c>
      <c r="AD24" s="14">
        <f t="shared" si="0"/>
        <v>80</v>
      </c>
      <c r="AE24" s="14">
        <f t="shared" si="3"/>
        <v>0</v>
      </c>
      <c r="AF24" s="14">
        <f>IF(C17=AC29,100,0)</f>
        <v>0</v>
      </c>
      <c r="AG24" s="14">
        <f>IF(Q17=AF28,-50,0)</f>
        <v>0</v>
      </c>
      <c r="AM24" s="73" t="s">
        <v>107</v>
      </c>
    </row>
    <row r="25" spans="1:39" ht="24" customHeight="1" thickBot="1" thickTop="1">
      <c r="A25" s="15"/>
      <c r="B25" s="48" t="s">
        <v>21</v>
      </c>
      <c r="C25" s="5"/>
      <c r="D25" s="6"/>
      <c r="E25" s="74"/>
      <c r="F25" s="75" t="s">
        <v>191</v>
      </c>
      <c r="G25" s="76"/>
      <c r="H25" s="194"/>
      <c r="I25" s="194"/>
      <c r="J25" s="194"/>
      <c r="K25" s="194"/>
      <c r="L25" s="194"/>
      <c r="M25" s="230" t="s">
        <v>162</v>
      </c>
      <c r="N25" s="230"/>
      <c r="O25" s="230"/>
      <c r="P25" s="230"/>
      <c r="Q25" s="230"/>
      <c r="R25" s="230"/>
      <c r="S25" s="169"/>
      <c r="T25" s="169"/>
      <c r="U25" s="169"/>
      <c r="V25" s="169"/>
      <c r="W25" s="170"/>
      <c r="Y25" s="14"/>
      <c r="Z25" s="14"/>
      <c r="AA25" s="14"/>
      <c r="AB25" s="14"/>
      <c r="AC25" s="14"/>
      <c r="AD25" s="14"/>
      <c r="AE25" s="14"/>
      <c r="AM25" s="73" t="s">
        <v>108</v>
      </c>
    </row>
    <row r="26" spans="1:39" ht="24" customHeight="1">
      <c r="A26" s="15"/>
      <c r="B26" s="48" t="s">
        <v>43</v>
      </c>
      <c r="C26" s="5"/>
      <c r="D26" s="6"/>
      <c r="E26" s="74"/>
      <c r="F26" s="75" t="s">
        <v>191</v>
      </c>
      <c r="G26" s="76"/>
      <c r="H26" s="171" t="s">
        <v>210</v>
      </c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3"/>
      <c r="Y26" s="14"/>
      <c r="Z26" s="14"/>
      <c r="AA26" s="14">
        <f>SUM(AA15:AA24)</f>
        <v>0</v>
      </c>
      <c r="AB26" s="14">
        <f>SUM(AB15:AB24)</f>
        <v>0</v>
      </c>
      <c r="AC26" s="14">
        <f>SUM(AC15:AC24)</f>
        <v>0</v>
      </c>
      <c r="AD26" s="14">
        <f>SUM(AD15:AD24)</f>
        <v>480</v>
      </c>
      <c r="AE26" s="14">
        <f>SUM(AE15:AE24)</f>
        <v>400</v>
      </c>
      <c r="AF26" s="41">
        <f>SUM(AF21:AF24)</f>
        <v>80</v>
      </c>
      <c r="AG26" s="14">
        <f>SUM(AG22:AG24)</f>
        <v>100</v>
      </c>
      <c r="AM26" s="73" t="s">
        <v>109</v>
      </c>
    </row>
    <row r="27" spans="1:39" ht="24" customHeight="1" thickBot="1">
      <c r="A27" s="15"/>
      <c r="B27" s="49" t="s">
        <v>42</v>
      </c>
      <c r="C27" s="7"/>
      <c r="D27" s="8"/>
      <c r="E27" s="77"/>
      <c r="F27" s="75" t="s">
        <v>191</v>
      </c>
      <c r="G27" s="78"/>
      <c r="H27" s="174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6"/>
      <c r="Y27" s="14"/>
      <c r="Z27" s="14"/>
      <c r="AA27" s="14"/>
      <c r="AB27" s="14"/>
      <c r="AC27" s="14"/>
      <c r="AD27" s="14"/>
      <c r="AE27" s="14"/>
      <c r="AM27" s="73" t="s">
        <v>110</v>
      </c>
    </row>
    <row r="28" spans="1:39" ht="24" customHeight="1">
      <c r="A28" s="15"/>
      <c r="B28" s="50" t="s">
        <v>69</v>
      </c>
      <c r="C28" s="9"/>
      <c r="D28" s="10"/>
      <c r="E28" s="79"/>
      <c r="F28" s="74"/>
      <c r="G28" s="80" t="s">
        <v>191</v>
      </c>
      <c r="H28" s="174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6"/>
      <c r="Y28" s="14"/>
      <c r="Z28" s="14"/>
      <c r="AA28" s="14" t="s">
        <v>12</v>
      </c>
      <c r="AB28" s="14"/>
      <c r="AC28" s="14" t="s">
        <v>14</v>
      </c>
      <c r="AD28" s="14"/>
      <c r="AE28" s="14" t="s">
        <v>48</v>
      </c>
      <c r="AF28" s="14" t="s">
        <v>47</v>
      </c>
      <c r="AM28" s="73" t="s">
        <v>111</v>
      </c>
    </row>
    <row r="29" spans="1:39" ht="24" customHeight="1" thickBot="1">
      <c r="A29" s="15"/>
      <c r="B29" s="51" t="s">
        <v>68</v>
      </c>
      <c r="C29" s="11"/>
      <c r="D29" s="12"/>
      <c r="E29" s="81"/>
      <c r="F29" s="74" t="s">
        <v>191</v>
      </c>
      <c r="G29" s="82"/>
      <c r="H29" s="231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3"/>
      <c r="Y29" s="14"/>
      <c r="Z29" s="14"/>
      <c r="AA29" s="14" t="s">
        <v>13</v>
      </c>
      <c r="AB29" s="14"/>
      <c r="AC29" s="14" t="s">
        <v>15</v>
      </c>
      <c r="AD29" s="14"/>
      <c r="AE29" s="14" t="s">
        <v>16</v>
      </c>
      <c r="AM29" s="73" t="s">
        <v>112</v>
      </c>
    </row>
    <row r="30" spans="1:39" ht="37.5" customHeight="1" thickBot="1" thickTop="1">
      <c r="A30" s="15"/>
      <c r="B30" s="26"/>
      <c r="C30" s="106" t="s">
        <v>163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4"/>
      <c r="O30" s="104"/>
      <c r="P30" s="104"/>
      <c r="Q30" s="104"/>
      <c r="R30" s="104"/>
      <c r="S30" s="104"/>
      <c r="T30" s="104"/>
      <c r="U30" s="104"/>
      <c r="V30" s="104"/>
      <c r="W30" s="105"/>
      <c r="Y30" s="14"/>
      <c r="Z30" s="14"/>
      <c r="AA30" s="14"/>
      <c r="AB30" s="14"/>
      <c r="AC30" s="14"/>
      <c r="AD30" s="14"/>
      <c r="AE30" s="14"/>
      <c r="AM30" s="73" t="s">
        <v>113</v>
      </c>
    </row>
    <row r="31" spans="2:39" ht="37.5" customHeight="1">
      <c r="B31" s="171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3"/>
      <c r="Y31" s="14"/>
      <c r="Z31" s="14"/>
      <c r="AA31" s="14"/>
      <c r="AB31" s="14"/>
      <c r="AC31" s="14"/>
      <c r="AD31" s="14"/>
      <c r="AE31" s="14"/>
      <c r="AM31" s="73" t="s">
        <v>114</v>
      </c>
    </row>
    <row r="32" spans="2:39" ht="33.75" customHeight="1">
      <c r="B32" s="174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6"/>
      <c r="AM32" s="73" t="s">
        <v>115</v>
      </c>
    </row>
    <row r="33" spans="2:39" ht="18.75" customHeight="1">
      <c r="B33" s="174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6"/>
      <c r="AM33" s="73" t="s">
        <v>116</v>
      </c>
    </row>
    <row r="34" spans="2:39" ht="18.75" customHeight="1">
      <c r="B34" s="174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6"/>
      <c r="AM34" s="73" t="s">
        <v>117</v>
      </c>
    </row>
    <row r="35" spans="2:39" ht="18.75" customHeight="1">
      <c r="B35" s="174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6"/>
      <c r="AM35" s="73" t="s">
        <v>118</v>
      </c>
    </row>
    <row r="36" spans="2:39" ht="18.75" customHeight="1">
      <c r="B36" s="174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6"/>
      <c r="AM36" s="73" t="s">
        <v>119</v>
      </c>
    </row>
    <row r="37" spans="2:39" ht="18.75" customHeight="1">
      <c r="B37" s="174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6"/>
      <c r="AM37" s="73" t="s">
        <v>120</v>
      </c>
    </row>
    <row r="38" spans="2:39" ht="18.75" customHeight="1">
      <c r="B38" s="174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6"/>
      <c r="AM38" s="73" t="s">
        <v>121</v>
      </c>
    </row>
    <row r="39" spans="2:39" ht="18.75" customHeight="1" thickBot="1">
      <c r="B39" s="177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9"/>
      <c r="AM39" s="73" t="s">
        <v>122</v>
      </c>
    </row>
    <row r="40" spans="2:39" ht="18.75" customHeight="1" thickBot="1">
      <c r="B40" s="214" t="s">
        <v>166</v>
      </c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6"/>
      <c r="AM40" s="73" t="s">
        <v>123</v>
      </c>
    </row>
    <row r="41" ht="18.75" customHeight="1" thickTop="1">
      <c r="AM41" s="73" t="s">
        <v>124</v>
      </c>
    </row>
    <row r="42" spans="4:39" ht="15.75">
      <c r="D42" s="20"/>
      <c r="AM42" s="73" t="s">
        <v>74</v>
      </c>
    </row>
    <row r="43" ht="15.75">
      <c r="AM43" s="73" t="s">
        <v>125</v>
      </c>
    </row>
    <row r="44" ht="15.75">
      <c r="AM44" s="73" t="s">
        <v>126</v>
      </c>
    </row>
    <row r="45" ht="15.75">
      <c r="AM45" s="73" t="s">
        <v>127</v>
      </c>
    </row>
    <row r="46" ht="15.75">
      <c r="AM46" s="73" t="s">
        <v>128</v>
      </c>
    </row>
    <row r="47" ht="15.75">
      <c r="AM47" s="73" t="s">
        <v>129</v>
      </c>
    </row>
    <row r="48" ht="15.75">
      <c r="AM48" s="73" t="s">
        <v>130</v>
      </c>
    </row>
    <row r="49" ht="15.75">
      <c r="AM49" s="73" t="s">
        <v>131</v>
      </c>
    </row>
    <row r="50" ht="15.75">
      <c r="AM50" s="73" t="s">
        <v>132</v>
      </c>
    </row>
    <row r="51" ht="15.75">
      <c r="AM51" s="73" t="s">
        <v>133</v>
      </c>
    </row>
    <row r="52" ht="15.75">
      <c r="AM52" s="73" t="s">
        <v>134</v>
      </c>
    </row>
    <row r="53" ht="15.75">
      <c r="AM53" s="73" t="s">
        <v>82</v>
      </c>
    </row>
    <row r="54" ht="15.75">
      <c r="AM54" s="73" t="s">
        <v>135</v>
      </c>
    </row>
    <row r="55" ht="15.75">
      <c r="AM55" s="73" t="s">
        <v>136</v>
      </c>
    </row>
    <row r="56" ht="15.75">
      <c r="AM56" s="73" t="s">
        <v>137</v>
      </c>
    </row>
    <row r="57" ht="15.75">
      <c r="AM57" s="73" t="s">
        <v>138</v>
      </c>
    </row>
    <row r="58" ht="15.75">
      <c r="AM58" s="73" t="s">
        <v>139</v>
      </c>
    </row>
    <row r="59" ht="15.75">
      <c r="AM59" s="73" t="s">
        <v>140</v>
      </c>
    </row>
    <row r="60" ht="15.75">
      <c r="AM60" s="73" t="s">
        <v>141</v>
      </c>
    </row>
    <row r="61" ht="15.75">
      <c r="AM61" s="73" t="s">
        <v>142</v>
      </c>
    </row>
    <row r="62" ht="15.75">
      <c r="AM62" s="73" t="s">
        <v>143</v>
      </c>
    </row>
    <row r="63" ht="15.75">
      <c r="AM63" s="73" t="s">
        <v>144</v>
      </c>
    </row>
    <row r="64" ht="15.75">
      <c r="AM64" s="73" t="s">
        <v>145</v>
      </c>
    </row>
    <row r="65" ht="15.75">
      <c r="AM65" s="73" t="s">
        <v>146</v>
      </c>
    </row>
    <row r="66" ht="15.75">
      <c r="AM66" s="73" t="s">
        <v>147</v>
      </c>
    </row>
    <row r="67" ht="15.75">
      <c r="AM67" s="73" t="s">
        <v>148</v>
      </c>
    </row>
    <row r="68" ht="15.75">
      <c r="AM68" s="73" t="s">
        <v>149</v>
      </c>
    </row>
    <row r="69" ht="15.75">
      <c r="AM69" s="73" t="s">
        <v>150</v>
      </c>
    </row>
    <row r="70" ht="15.75">
      <c r="AM70" s="73" t="s">
        <v>151</v>
      </c>
    </row>
    <row r="71" ht="15.75">
      <c r="AM71" s="73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6">
      <selection activeCell="F24" sqref="F24"/>
    </sheetView>
  </sheetViews>
  <sheetFormatPr defaultColWidth="4.57421875" defaultRowHeight="12.75"/>
  <cols>
    <col min="1" max="1" width="5.140625" style="13" customWidth="1"/>
    <col min="2" max="2" width="32.00390625" style="13" customWidth="1"/>
    <col min="3" max="7" width="5.140625" style="13" customWidth="1"/>
    <col min="8" max="22" width="3.140625" style="13" customWidth="1"/>
    <col min="23" max="23" width="3.00390625" style="13" customWidth="1"/>
    <col min="24" max="24" width="5.140625" style="13" customWidth="1"/>
    <col min="25" max="25" width="5.421875" style="13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14" customWidth="1"/>
    <col min="39" max="39" width="4.57421875" style="14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15"/>
      <c r="B2" s="16"/>
      <c r="C2" s="234" t="s">
        <v>190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5"/>
    </row>
    <row r="3" spans="1:41" ht="15" customHeight="1" thickTop="1">
      <c r="A3" s="15"/>
      <c r="B3" s="236" t="str">
        <f>DELEGÁT!B3</f>
        <v>NIKÉ HANDBALL EXTRALIGA</v>
      </c>
      <c r="C3" s="237"/>
      <c r="D3" s="237"/>
      <c r="E3" s="237"/>
      <c r="F3" s="237"/>
      <c r="G3" s="237"/>
      <c r="H3" s="240" t="s">
        <v>67</v>
      </c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4" t="str">
        <f>DELEGÁT!S3</f>
        <v>XL-03</v>
      </c>
      <c r="T3" s="244"/>
      <c r="U3" s="244"/>
      <c r="V3" s="244"/>
      <c r="W3" s="245"/>
      <c r="AM3" s="17" t="s">
        <v>87</v>
      </c>
      <c r="AN3" s="14" t="s">
        <v>12</v>
      </c>
      <c r="AO3" s="14" t="s">
        <v>48</v>
      </c>
    </row>
    <row r="4" spans="1:41" ht="10.5" customHeight="1">
      <c r="A4" s="15"/>
      <c r="B4" s="238"/>
      <c r="C4" s="239"/>
      <c r="D4" s="239"/>
      <c r="E4" s="239"/>
      <c r="F4" s="239"/>
      <c r="G4" s="239"/>
      <c r="H4" s="242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6"/>
      <c r="T4" s="246"/>
      <c r="U4" s="246"/>
      <c r="V4" s="246"/>
      <c r="W4" s="247"/>
      <c r="AL4" s="17" t="s">
        <v>70</v>
      </c>
      <c r="AM4" s="17" t="s">
        <v>88</v>
      </c>
      <c r="AN4" s="14" t="s">
        <v>13</v>
      </c>
      <c r="AO4" s="14" t="s">
        <v>16</v>
      </c>
    </row>
    <row r="5" spans="1:41" ht="17.25" customHeight="1">
      <c r="A5" s="15"/>
      <c r="B5" s="248" t="s">
        <v>158</v>
      </c>
      <c r="C5" s="249"/>
      <c r="D5" s="249"/>
      <c r="E5" s="249"/>
      <c r="F5" s="249"/>
      <c r="G5" s="249" t="s">
        <v>159</v>
      </c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50"/>
      <c r="X5" s="18"/>
      <c r="AL5" s="17" t="s">
        <v>71</v>
      </c>
      <c r="AM5" s="17" t="s">
        <v>89</v>
      </c>
      <c r="AN5" s="14" t="s">
        <v>14</v>
      </c>
      <c r="AO5" s="14" t="s">
        <v>47</v>
      </c>
    </row>
    <row r="6" spans="1:40" ht="25.5" customHeight="1">
      <c r="A6" s="15"/>
      <c r="B6" s="251" t="str">
        <f>DELEGÁT!B6</f>
        <v>MŠK Považská Bystrica</v>
      </c>
      <c r="C6" s="252"/>
      <c r="D6" s="252"/>
      <c r="E6" s="252"/>
      <c r="F6" s="252"/>
      <c r="G6" s="252" t="str">
        <f>DELEGÁT!G6</f>
        <v>HC Sporta Hlohovec</v>
      </c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3"/>
      <c r="AA6" s="19"/>
      <c r="AL6" s="17" t="s">
        <v>72</v>
      </c>
      <c r="AM6" s="17" t="s">
        <v>80</v>
      </c>
      <c r="AN6" s="14" t="s">
        <v>15</v>
      </c>
    </row>
    <row r="7" spans="1:39" ht="12" customHeight="1">
      <c r="A7" s="15"/>
      <c r="B7" s="254" t="s">
        <v>65</v>
      </c>
      <c r="C7" s="255"/>
      <c r="D7" s="255"/>
      <c r="E7" s="255"/>
      <c r="F7" s="255" t="s">
        <v>66</v>
      </c>
      <c r="G7" s="255"/>
      <c r="H7" s="255"/>
      <c r="I7" s="255"/>
      <c r="J7" s="255"/>
      <c r="K7" s="255"/>
      <c r="L7" s="255"/>
      <c r="M7" s="255"/>
      <c r="N7" s="255"/>
      <c r="O7" s="255"/>
      <c r="P7" s="255" t="s">
        <v>64</v>
      </c>
      <c r="Q7" s="255"/>
      <c r="R7" s="255"/>
      <c r="S7" s="255"/>
      <c r="T7" s="255"/>
      <c r="U7" s="255"/>
      <c r="V7" s="255"/>
      <c r="W7" s="256"/>
      <c r="X7" s="18"/>
      <c r="Z7" s="20"/>
      <c r="AL7" s="17" t="s">
        <v>73</v>
      </c>
      <c r="AM7" s="17" t="s">
        <v>90</v>
      </c>
    </row>
    <row r="8" spans="1:39" ht="24" customHeight="1" thickBot="1">
      <c r="A8" s="15"/>
      <c r="B8" s="257" t="str">
        <f>DELEGÁT!B8</f>
        <v>Považská Bystrica</v>
      </c>
      <c r="C8" s="258"/>
      <c r="D8" s="258"/>
      <c r="E8" s="258"/>
      <c r="F8" s="259">
        <f>DELEGÁT!F8</f>
        <v>44702</v>
      </c>
      <c r="G8" s="260"/>
      <c r="H8" s="260"/>
      <c r="I8" s="260"/>
      <c r="J8" s="260"/>
      <c r="K8" s="260"/>
      <c r="L8" s="260"/>
      <c r="M8" s="260"/>
      <c r="N8" s="260"/>
      <c r="O8" s="260"/>
      <c r="P8" s="261">
        <f>DELEGÁT!P8</f>
        <v>0.7083333333333334</v>
      </c>
      <c r="Q8" s="260"/>
      <c r="R8" s="260"/>
      <c r="S8" s="260"/>
      <c r="T8" s="260"/>
      <c r="U8" s="260"/>
      <c r="V8" s="260"/>
      <c r="W8" s="262"/>
      <c r="X8" s="18"/>
      <c r="AL8" s="17" t="s">
        <v>74</v>
      </c>
      <c r="AM8" s="17" t="s">
        <v>91</v>
      </c>
    </row>
    <row r="9" spans="1:39" ht="15" customHeight="1" thickBot="1" thickTop="1">
      <c r="A9" s="15"/>
      <c r="B9" s="263" t="str">
        <f>DELEGÁT!B9</f>
        <v>Ing. Jaroslav Ondogrecula</v>
      </c>
      <c r="C9" s="265" t="s">
        <v>164</v>
      </c>
      <c r="D9" s="265"/>
      <c r="E9" s="265"/>
      <c r="F9" s="266"/>
      <c r="G9" s="269" t="s">
        <v>34</v>
      </c>
      <c r="H9" s="270"/>
      <c r="I9" s="270"/>
      <c r="J9" s="270"/>
      <c r="K9" s="271"/>
      <c r="L9" s="272" t="s">
        <v>24</v>
      </c>
      <c r="M9" s="272"/>
      <c r="N9" s="272" t="s">
        <v>36</v>
      </c>
      <c r="O9" s="272"/>
      <c r="P9" s="272" t="s">
        <v>155</v>
      </c>
      <c r="Q9" s="272"/>
      <c r="R9" s="272" t="s">
        <v>8</v>
      </c>
      <c r="S9" s="272"/>
      <c r="T9" s="274" t="s">
        <v>156</v>
      </c>
      <c r="U9" s="274"/>
      <c r="V9" s="274"/>
      <c r="W9" s="275"/>
      <c r="AL9" s="17" t="s">
        <v>75</v>
      </c>
      <c r="AM9" s="17" t="s">
        <v>92</v>
      </c>
    </row>
    <row r="10" spans="1:39" ht="13.5" customHeight="1" thickTop="1">
      <c r="A10" s="15"/>
      <c r="B10" s="264"/>
      <c r="C10" s="267"/>
      <c r="D10" s="267"/>
      <c r="E10" s="267"/>
      <c r="F10" s="268"/>
      <c r="G10" s="59" t="s">
        <v>157</v>
      </c>
      <c r="H10" s="278" t="s">
        <v>23</v>
      </c>
      <c r="I10" s="278"/>
      <c r="J10" s="278" t="s">
        <v>35</v>
      </c>
      <c r="K10" s="278"/>
      <c r="L10" s="273"/>
      <c r="M10" s="273"/>
      <c r="N10" s="273"/>
      <c r="O10" s="273"/>
      <c r="P10" s="273"/>
      <c r="Q10" s="273"/>
      <c r="R10" s="273"/>
      <c r="S10" s="273"/>
      <c r="T10" s="276"/>
      <c r="U10" s="276"/>
      <c r="V10" s="276"/>
      <c r="W10" s="277"/>
      <c r="AL10" s="17" t="s">
        <v>76</v>
      </c>
      <c r="AM10" s="17" t="s">
        <v>93</v>
      </c>
    </row>
    <row r="11" spans="1:39" ht="12.75" customHeight="1" thickBot="1">
      <c r="A11" s="15"/>
      <c r="B11" s="279" t="str">
        <f>DELEGÁT!B11</f>
        <v>Prof. Ing. Peter Haščík, PhD.</v>
      </c>
      <c r="C11" s="280" t="s">
        <v>165</v>
      </c>
      <c r="D11" s="280"/>
      <c r="E11" s="280"/>
      <c r="F11" s="281"/>
      <c r="G11" s="282" t="s">
        <v>160</v>
      </c>
      <c r="H11" s="283" t="str">
        <f>DELEGÁT!H11</f>
        <v>36</v>
      </c>
      <c r="I11" s="284"/>
      <c r="J11" s="284" t="str">
        <f>DELEGÁT!J11</f>
        <v>18</v>
      </c>
      <c r="K11" s="284"/>
      <c r="L11" s="285" t="str">
        <f>DELEGÁT!L11</f>
        <v>10/9</v>
      </c>
      <c r="M11" s="285"/>
      <c r="N11" s="285" t="str">
        <f>DELEGÁT!N11</f>
        <v>2</v>
      </c>
      <c r="O11" s="285"/>
      <c r="P11" s="286" t="str">
        <f>DELEGÁT!P11</f>
        <v>1</v>
      </c>
      <c r="Q11" s="286"/>
      <c r="R11" s="286">
        <f>DELEGÁT!R11</f>
        <v>0</v>
      </c>
      <c r="S11" s="286"/>
      <c r="T11" s="21" t="s">
        <v>36</v>
      </c>
      <c r="U11" s="84" t="s">
        <v>25</v>
      </c>
      <c r="V11" s="84"/>
      <c r="W11" s="22" t="s">
        <v>26</v>
      </c>
      <c r="AL11" s="17" t="s">
        <v>77</v>
      </c>
      <c r="AM11" s="23"/>
    </row>
    <row r="12" spans="1:39" ht="15.75" customHeight="1" thickTop="1">
      <c r="A12" s="15"/>
      <c r="B12" s="264"/>
      <c r="C12" s="267"/>
      <c r="D12" s="267"/>
      <c r="E12" s="267"/>
      <c r="F12" s="268"/>
      <c r="G12" s="282"/>
      <c r="H12" s="283"/>
      <c r="I12" s="284"/>
      <c r="J12" s="284"/>
      <c r="K12" s="284"/>
      <c r="L12" s="285"/>
      <c r="M12" s="285"/>
      <c r="N12" s="285"/>
      <c r="O12" s="285"/>
      <c r="P12" s="286"/>
      <c r="Q12" s="286"/>
      <c r="R12" s="286"/>
      <c r="S12" s="286"/>
      <c r="T12" s="27" t="str">
        <f>DELEGÁT!T12</f>
        <v>0</v>
      </c>
      <c r="U12" s="287" t="str">
        <f>DELEGÁT!U12</f>
        <v>0</v>
      </c>
      <c r="V12" s="287"/>
      <c r="W12" s="29" t="str">
        <f>DELEGÁT!W12</f>
        <v>0</v>
      </c>
      <c r="AA12" s="20"/>
      <c r="AL12" s="17" t="s">
        <v>78</v>
      </c>
      <c r="AM12" s="17" t="s">
        <v>94</v>
      </c>
    </row>
    <row r="13" spans="1:39" ht="12.75" customHeight="1" thickBot="1">
      <c r="A13" s="15"/>
      <c r="B13" s="288" t="str">
        <f>DELEGÁT!B13</f>
        <v>Zbislav Oťapka</v>
      </c>
      <c r="C13" s="290" t="s">
        <v>165</v>
      </c>
      <c r="D13" s="291"/>
      <c r="E13" s="291"/>
      <c r="F13" s="291"/>
      <c r="G13" s="282" t="s">
        <v>56</v>
      </c>
      <c r="H13" s="283" t="str">
        <f>DELEGÁT!H13</f>
        <v>35</v>
      </c>
      <c r="I13" s="284"/>
      <c r="J13" s="284" t="str">
        <f>DELEGÁT!J13</f>
        <v>16</v>
      </c>
      <c r="K13" s="284"/>
      <c r="L13" s="285" t="str">
        <f>DELEGÁT!L13</f>
        <v>12/9</v>
      </c>
      <c r="M13" s="285"/>
      <c r="N13" s="285" t="str">
        <f>DELEGÁT!N13</f>
        <v>2</v>
      </c>
      <c r="O13" s="285"/>
      <c r="P13" s="286" t="str">
        <f>DELEGÁT!P13</f>
        <v>6</v>
      </c>
      <c r="Q13" s="286"/>
      <c r="R13" s="286">
        <f>DELEGÁT!R13</f>
        <v>0</v>
      </c>
      <c r="S13" s="286"/>
      <c r="T13" s="21" t="s">
        <v>36</v>
      </c>
      <c r="U13" s="84" t="s">
        <v>25</v>
      </c>
      <c r="V13" s="84"/>
      <c r="W13" s="22" t="s">
        <v>26</v>
      </c>
      <c r="Z13" s="14"/>
      <c r="AA13" s="14"/>
      <c r="AB13" s="14"/>
      <c r="AC13" s="14"/>
      <c r="AD13" s="14"/>
      <c r="AE13" s="14"/>
      <c r="AL13" s="17" t="s">
        <v>79</v>
      </c>
      <c r="AM13" s="17" t="s">
        <v>95</v>
      </c>
    </row>
    <row r="14" spans="1:39" ht="15" customHeight="1" thickBot="1" thickTop="1">
      <c r="A14" s="15"/>
      <c r="B14" s="289"/>
      <c r="C14" s="266"/>
      <c r="D14" s="292"/>
      <c r="E14" s="292"/>
      <c r="F14" s="292"/>
      <c r="G14" s="293"/>
      <c r="H14" s="294"/>
      <c r="I14" s="295"/>
      <c r="J14" s="295"/>
      <c r="K14" s="295"/>
      <c r="L14" s="296"/>
      <c r="M14" s="296"/>
      <c r="N14" s="296"/>
      <c r="O14" s="296"/>
      <c r="P14" s="297"/>
      <c r="Q14" s="297"/>
      <c r="R14" s="297"/>
      <c r="S14" s="297"/>
      <c r="T14" s="28" t="str">
        <f>DELEGÁT!T14</f>
        <v>B</v>
      </c>
      <c r="U14" s="298" t="str">
        <f>DELEGÁT!U14</f>
        <v>0</v>
      </c>
      <c r="V14" s="298"/>
      <c r="W14" s="30" t="str">
        <f>DELEGÁT!W14</f>
        <v>0</v>
      </c>
      <c r="Z14" s="14"/>
      <c r="AA14" s="24" t="s">
        <v>0</v>
      </c>
      <c r="AB14" s="25" t="s">
        <v>1</v>
      </c>
      <c r="AC14" s="25" t="s">
        <v>2</v>
      </c>
      <c r="AD14" s="25" t="s">
        <v>3</v>
      </c>
      <c r="AE14" s="24" t="s">
        <v>4</v>
      </c>
      <c r="AL14" s="17" t="s">
        <v>80</v>
      </c>
      <c r="AM14" s="17" t="s">
        <v>96</v>
      </c>
    </row>
    <row r="15" spans="1:39" ht="27" customHeight="1" thickBot="1" thickTop="1">
      <c r="A15" s="15"/>
      <c r="B15" s="299" t="s">
        <v>37</v>
      </c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1"/>
      <c r="Z15" s="14"/>
      <c r="AA15" s="14">
        <f>IF(C20=0,0,20)</f>
        <v>0</v>
      </c>
      <c r="AB15" s="14">
        <f>IF(D20=0,0,40)</f>
        <v>0</v>
      </c>
      <c r="AC15" s="14">
        <f>IF(E20=0,0,60)</f>
        <v>0</v>
      </c>
      <c r="AD15" s="14">
        <f aca="true" t="shared" si="0" ref="AD15:AD24">IF(F20=0,0,80)</f>
        <v>0</v>
      </c>
      <c r="AE15" s="14">
        <f>IF(G20=0,0,100)</f>
        <v>100</v>
      </c>
      <c r="AL15" s="17" t="s">
        <v>81</v>
      </c>
      <c r="AM15" s="17" t="s">
        <v>97</v>
      </c>
    </row>
    <row r="16" spans="1:39" ht="27.75" customHeight="1" thickTop="1">
      <c r="A16" s="15"/>
      <c r="B16" s="46" t="s">
        <v>154</v>
      </c>
      <c r="C16" s="309" t="s">
        <v>167</v>
      </c>
      <c r="D16" s="310"/>
      <c r="E16" s="311"/>
      <c r="F16" s="4"/>
      <c r="G16" s="312" t="s">
        <v>153</v>
      </c>
      <c r="H16" s="313"/>
      <c r="I16" s="314"/>
      <c r="J16" s="123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5"/>
      <c r="Z16" s="14"/>
      <c r="AA16" s="14">
        <f>IF(C21=0,0,20)</f>
        <v>0</v>
      </c>
      <c r="AB16" s="14">
        <f aca="true" t="shared" si="1" ref="AB16:AB24">IF(D21=0,0,40)</f>
        <v>0</v>
      </c>
      <c r="AC16" s="14">
        <f aca="true" t="shared" si="2" ref="AC16:AC24">IF(E21=0,0,60)</f>
        <v>0</v>
      </c>
      <c r="AD16" s="14">
        <f t="shared" si="0"/>
        <v>80</v>
      </c>
      <c r="AE16" s="14">
        <f aca="true" t="shared" si="3" ref="AE16:AE24">IF(G21=0,0,100)</f>
        <v>0</v>
      </c>
      <c r="AL16" s="17" t="s">
        <v>82</v>
      </c>
      <c r="AM16" s="17" t="s">
        <v>98</v>
      </c>
    </row>
    <row r="17" spans="1:39" ht="35.25" customHeight="1" thickBot="1">
      <c r="A17" s="15"/>
      <c r="B17" s="47" t="s">
        <v>46</v>
      </c>
      <c r="C17" s="113" t="s">
        <v>13</v>
      </c>
      <c r="D17" s="114"/>
      <c r="E17" s="114"/>
      <c r="F17" s="114"/>
      <c r="G17" s="115"/>
      <c r="H17" s="315" t="s">
        <v>17</v>
      </c>
      <c r="I17" s="316"/>
      <c r="J17" s="316"/>
      <c r="K17" s="316"/>
      <c r="L17" s="316"/>
      <c r="M17" s="316"/>
      <c r="N17" s="316"/>
      <c r="O17" s="316"/>
      <c r="P17" s="317"/>
      <c r="Q17" s="116" t="s">
        <v>16</v>
      </c>
      <c r="R17" s="117"/>
      <c r="S17" s="117"/>
      <c r="T17" s="117"/>
      <c r="U17" s="117"/>
      <c r="V17" s="117"/>
      <c r="W17" s="118"/>
      <c r="Z17" s="14"/>
      <c r="AA17" s="14">
        <f aca="true" t="shared" si="4" ref="AA17:AA24">IF(C22=0,0,20)</f>
        <v>0</v>
      </c>
      <c r="AB17" s="14">
        <f t="shared" si="1"/>
        <v>0</v>
      </c>
      <c r="AC17" s="14">
        <f t="shared" si="2"/>
        <v>0</v>
      </c>
      <c r="AD17" s="14">
        <f t="shared" si="0"/>
        <v>80</v>
      </c>
      <c r="AE17" s="14">
        <f t="shared" si="3"/>
        <v>0</v>
      </c>
      <c r="AL17" s="17" t="s">
        <v>83</v>
      </c>
      <c r="AM17" s="17" t="s">
        <v>99</v>
      </c>
    </row>
    <row r="18" spans="1:39" ht="15.75" customHeight="1" thickBot="1" thickTop="1">
      <c r="A18" s="15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7"/>
      <c r="Z18" s="14"/>
      <c r="AA18" s="14">
        <f t="shared" si="4"/>
        <v>0</v>
      </c>
      <c r="AB18" s="14">
        <f t="shared" si="1"/>
        <v>0</v>
      </c>
      <c r="AC18" s="14">
        <f t="shared" si="2"/>
        <v>0</v>
      </c>
      <c r="AD18" s="14">
        <f t="shared" si="0"/>
        <v>80</v>
      </c>
      <c r="AE18" s="14">
        <f t="shared" si="3"/>
        <v>0</v>
      </c>
      <c r="AL18" s="17" t="s">
        <v>84</v>
      </c>
      <c r="AM18" s="17" t="s">
        <v>100</v>
      </c>
    </row>
    <row r="19" spans="1:39" ht="30" customHeight="1" thickBot="1">
      <c r="A19" s="15"/>
      <c r="B19" s="60" t="s">
        <v>27</v>
      </c>
      <c r="C19" s="52" t="s">
        <v>0</v>
      </c>
      <c r="D19" s="53" t="s">
        <v>1</v>
      </c>
      <c r="E19" s="53" t="s">
        <v>2</v>
      </c>
      <c r="F19" s="53" t="s">
        <v>3</v>
      </c>
      <c r="G19" s="54" t="s">
        <v>4</v>
      </c>
      <c r="H19" s="302" t="s">
        <v>44</v>
      </c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5"/>
      <c r="Z19" s="14"/>
      <c r="AA19" s="14">
        <f t="shared" si="4"/>
        <v>0</v>
      </c>
      <c r="AB19" s="14">
        <f t="shared" si="1"/>
        <v>0</v>
      </c>
      <c r="AC19" s="14">
        <f t="shared" si="2"/>
        <v>0</v>
      </c>
      <c r="AD19" s="14">
        <f t="shared" si="0"/>
        <v>0</v>
      </c>
      <c r="AE19" s="14">
        <f t="shared" si="3"/>
        <v>100</v>
      </c>
      <c r="AL19" s="17" t="s">
        <v>85</v>
      </c>
      <c r="AM19" s="17" t="s">
        <v>101</v>
      </c>
    </row>
    <row r="20" spans="1:39" ht="24" customHeight="1" thickBot="1">
      <c r="A20" s="15"/>
      <c r="B20" s="61" t="s">
        <v>22</v>
      </c>
      <c r="C20" s="5"/>
      <c r="D20" s="6"/>
      <c r="E20" s="74"/>
      <c r="F20" s="75"/>
      <c r="G20" s="76" t="s">
        <v>191</v>
      </c>
      <c r="H20" s="148"/>
      <c r="I20" s="148"/>
      <c r="J20" s="148"/>
      <c r="K20" s="148"/>
      <c r="L20" s="148"/>
      <c r="M20" s="306" t="s">
        <v>161</v>
      </c>
      <c r="N20" s="306"/>
      <c r="O20" s="306"/>
      <c r="P20" s="306"/>
      <c r="Q20" s="306"/>
      <c r="R20" s="306"/>
      <c r="S20" s="307"/>
      <c r="T20" s="307"/>
      <c r="U20" s="307"/>
      <c r="V20" s="307"/>
      <c r="W20" s="308"/>
      <c r="Z20" s="14"/>
      <c r="AA20" s="14">
        <f t="shared" si="4"/>
        <v>0</v>
      </c>
      <c r="AB20" s="14">
        <f t="shared" si="1"/>
        <v>0</v>
      </c>
      <c r="AC20" s="14">
        <f t="shared" si="2"/>
        <v>0</v>
      </c>
      <c r="AD20" s="14">
        <f t="shared" si="0"/>
        <v>80</v>
      </c>
      <c r="AE20" s="14">
        <f t="shared" si="3"/>
        <v>0</v>
      </c>
      <c r="AL20" s="17" t="s">
        <v>86</v>
      </c>
      <c r="AM20" s="17" t="s">
        <v>102</v>
      </c>
    </row>
    <row r="21" spans="1:39" ht="24" customHeight="1">
      <c r="A21" s="15"/>
      <c r="B21" s="61" t="s">
        <v>18</v>
      </c>
      <c r="C21" s="5"/>
      <c r="D21" s="6"/>
      <c r="E21" s="74"/>
      <c r="F21" s="75" t="s">
        <v>191</v>
      </c>
      <c r="G21" s="76"/>
      <c r="H21" s="171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3"/>
      <c r="Z21" s="14"/>
      <c r="AA21" s="14">
        <f t="shared" si="4"/>
        <v>0</v>
      </c>
      <c r="AB21" s="14">
        <f t="shared" si="1"/>
        <v>0</v>
      </c>
      <c r="AC21" s="14">
        <f t="shared" si="2"/>
        <v>0</v>
      </c>
      <c r="AD21" s="14">
        <f t="shared" si="0"/>
        <v>80</v>
      </c>
      <c r="AE21" s="14">
        <f t="shared" si="3"/>
        <v>0</v>
      </c>
      <c r="AF21" s="14">
        <f>IF(C17=AA28,40,0)</f>
        <v>0</v>
      </c>
      <c r="AM21" s="17" t="s">
        <v>103</v>
      </c>
    </row>
    <row r="22" spans="1:39" ht="24" customHeight="1">
      <c r="A22" s="15"/>
      <c r="B22" s="61" t="s">
        <v>19</v>
      </c>
      <c r="C22" s="5"/>
      <c r="D22" s="6"/>
      <c r="E22" s="74"/>
      <c r="F22" s="75" t="s">
        <v>191</v>
      </c>
      <c r="G22" s="76"/>
      <c r="H22" s="174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6"/>
      <c r="Z22" s="14"/>
      <c r="AA22" s="14">
        <f t="shared" si="4"/>
        <v>0</v>
      </c>
      <c r="AB22" s="14">
        <f t="shared" si="1"/>
        <v>0</v>
      </c>
      <c r="AC22" s="14">
        <f t="shared" si="2"/>
        <v>0</v>
      </c>
      <c r="AD22" s="14">
        <f t="shared" si="0"/>
        <v>80</v>
      </c>
      <c r="AE22" s="14">
        <f t="shared" si="3"/>
        <v>0</v>
      </c>
      <c r="AF22" s="14">
        <f>IF(C17=AA29,60,0)</f>
        <v>60</v>
      </c>
      <c r="AG22" s="14">
        <f>IF(Q17=AE28,100,0)</f>
        <v>0</v>
      </c>
      <c r="AM22" s="17" t="s">
        <v>104</v>
      </c>
    </row>
    <row r="23" spans="1:39" ht="24" customHeight="1">
      <c r="A23" s="15"/>
      <c r="B23" s="61" t="s">
        <v>20</v>
      </c>
      <c r="C23" s="5"/>
      <c r="D23" s="6"/>
      <c r="E23" s="74"/>
      <c r="F23" s="75" t="s">
        <v>191</v>
      </c>
      <c r="G23" s="76"/>
      <c r="H23" s="174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6"/>
      <c r="Z23" s="14"/>
      <c r="AA23" s="14">
        <f t="shared" si="4"/>
        <v>0</v>
      </c>
      <c r="AB23" s="14">
        <f t="shared" si="1"/>
        <v>0</v>
      </c>
      <c r="AC23" s="14">
        <f t="shared" si="2"/>
        <v>0</v>
      </c>
      <c r="AD23" s="14">
        <f t="shared" si="0"/>
        <v>80</v>
      </c>
      <c r="AE23" s="14">
        <f t="shared" si="3"/>
        <v>0</v>
      </c>
      <c r="AF23" s="14">
        <f>IF(C17=AC28,80,0)</f>
        <v>0</v>
      </c>
      <c r="AG23" s="14">
        <f>IF(Q17=AE29,50,0)</f>
        <v>50</v>
      </c>
      <c r="AM23" s="17" t="s">
        <v>105</v>
      </c>
    </row>
    <row r="24" spans="1:39" ht="24" customHeight="1" thickBot="1">
      <c r="A24" s="15"/>
      <c r="B24" s="61" t="s">
        <v>41</v>
      </c>
      <c r="C24" s="5"/>
      <c r="D24" s="6"/>
      <c r="E24" s="74"/>
      <c r="F24" s="75"/>
      <c r="G24" s="76" t="s">
        <v>191</v>
      </c>
      <c r="H24" s="231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3"/>
      <c r="Z24" s="14"/>
      <c r="AA24" s="14">
        <f t="shared" si="4"/>
        <v>0</v>
      </c>
      <c r="AB24" s="14">
        <f t="shared" si="1"/>
        <v>0</v>
      </c>
      <c r="AC24" s="14">
        <f t="shared" si="2"/>
        <v>0</v>
      </c>
      <c r="AD24" s="14">
        <f t="shared" si="0"/>
        <v>80</v>
      </c>
      <c r="AE24" s="14">
        <f t="shared" si="3"/>
        <v>0</v>
      </c>
      <c r="AF24" s="14">
        <f>IF(C17=AC29,100,0)</f>
        <v>0</v>
      </c>
      <c r="AG24" s="14">
        <f>IF(Q17=AF28,-50,0)</f>
        <v>0</v>
      </c>
      <c r="AM24" s="17" t="s">
        <v>106</v>
      </c>
    </row>
    <row r="25" spans="1:39" ht="24" customHeight="1" thickBot="1" thickTop="1">
      <c r="A25" s="15"/>
      <c r="B25" s="61" t="s">
        <v>21</v>
      </c>
      <c r="C25" s="5"/>
      <c r="D25" s="6"/>
      <c r="E25" s="74"/>
      <c r="F25" s="75" t="s">
        <v>191</v>
      </c>
      <c r="G25" s="76"/>
      <c r="H25" s="194"/>
      <c r="I25" s="194"/>
      <c r="J25" s="194"/>
      <c r="K25" s="194"/>
      <c r="L25" s="194"/>
      <c r="M25" s="323" t="s">
        <v>162</v>
      </c>
      <c r="N25" s="323"/>
      <c r="O25" s="323"/>
      <c r="P25" s="323"/>
      <c r="Q25" s="323"/>
      <c r="R25" s="323"/>
      <c r="S25" s="324"/>
      <c r="T25" s="324"/>
      <c r="U25" s="324"/>
      <c r="V25" s="324"/>
      <c r="W25" s="325"/>
      <c r="Z25" s="14"/>
      <c r="AA25" s="14"/>
      <c r="AB25" s="14"/>
      <c r="AC25" s="14"/>
      <c r="AD25" s="14"/>
      <c r="AE25" s="14"/>
      <c r="AM25" s="17" t="s">
        <v>107</v>
      </c>
    </row>
    <row r="26" spans="1:39" ht="24" customHeight="1">
      <c r="A26" s="15"/>
      <c r="B26" s="61" t="s">
        <v>43</v>
      </c>
      <c r="C26" s="5"/>
      <c r="D26" s="6"/>
      <c r="E26" s="74"/>
      <c r="F26" s="75" t="s">
        <v>191</v>
      </c>
      <c r="G26" s="76"/>
      <c r="H26" s="171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3"/>
      <c r="Z26" s="14"/>
      <c r="AA26" s="14">
        <f>SUM(AA15:AA24)</f>
        <v>0</v>
      </c>
      <c r="AB26" s="14">
        <f>SUM(AB15:AB24)</f>
        <v>0</v>
      </c>
      <c r="AC26" s="14">
        <f>SUM(AC15:AC24)</f>
        <v>0</v>
      </c>
      <c r="AD26" s="14">
        <f>SUM(AD15:AD24)</f>
        <v>640</v>
      </c>
      <c r="AE26" s="14">
        <f>SUM(AE15:AE24)</f>
        <v>200</v>
      </c>
      <c r="AF26" s="41">
        <f>SUM(AF21:AF24)</f>
        <v>60</v>
      </c>
      <c r="AG26" s="14">
        <f>SUM(AG22:AG24)</f>
        <v>50</v>
      </c>
      <c r="AM26" s="17" t="s">
        <v>108</v>
      </c>
    </row>
    <row r="27" spans="1:39" ht="24" customHeight="1" thickBot="1">
      <c r="A27" s="15"/>
      <c r="B27" s="62" t="s">
        <v>42</v>
      </c>
      <c r="C27" s="7"/>
      <c r="D27" s="8"/>
      <c r="E27" s="77"/>
      <c r="F27" s="75" t="s">
        <v>191</v>
      </c>
      <c r="G27" s="78"/>
      <c r="H27" s="174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6"/>
      <c r="Z27" s="14"/>
      <c r="AA27" s="14"/>
      <c r="AB27" s="14"/>
      <c r="AC27" s="14"/>
      <c r="AD27" s="14"/>
      <c r="AE27" s="14"/>
      <c r="AM27" s="17" t="s">
        <v>109</v>
      </c>
    </row>
    <row r="28" spans="1:39" ht="24" customHeight="1">
      <c r="A28" s="15"/>
      <c r="B28" s="50" t="s">
        <v>69</v>
      </c>
      <c r="C28" s="9"/>
      <c r="D28" s="10"/>
      <c r="E28" s="79"/>
      <c r="F28" s="74" t="s">
        <v>191</v>
      </c>
      <c r="G28" s="80"/>
      <c r="H28" s="174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6"/>
      <c r="Z28" s="14"/>
      <c r="AA28" s="14" t="s">
        <v>12</v>
      </c>
      <c r="AB28" s="14"/>
      <c r="AC28" s="14" t="s">
        <v>14</v>
      </c>
      <c r="AD28" s="14"/>
      <c r="AE28" s="14" t="s">
        <v>48</v>
      </c>
      <c r="AF28" s="14" t="s">
        <v>47</v>
      </c>
      <c r="AM28" s="17" t="s">
        <v>110</v>
      </c>
    </row>
    <row r="29" spans="1:39" ht="24" customHeight="1" thickBot="1">
      <c r="A29" s="15"/>
      <c r="B29" s="51" t="s">
        <v>68</v>
      </c>
      <c r="C29" s="11"/>
      <c r="D29" s="12"/>
      <c r="E29" s="81"/>
      <c r="F29" s="74" t="s">
        <v>191</v>
      </c>
      <c r="G29" s="82"/>
      <c r="H29" s="318"/>
      <c r="I29" s="319"/>
      <c r="J29" s="319"/>
      <c r="K29" s="319"/>
      <c r="L29" s="319"/>
      <c r="M29" s="319"/>
      <c r="N29" s="232"/>
      <c r="O29" s="232"/>
      <c r="P29" s="232"/>
      <c r="Q29" s="232"/>
      <c r="R29" s="232"/>
      <c r="S29" s="232"/>
      <c r="T29" s="232"/>
      <c r="U29" s="232"/>
      <c r="V29" s="232"/>
      <c r="W29" s="233"/>
      <c r="Z29" s="14"/>
      <c r="AA29" s="14" t="s">
        <v>13</v>
      </c>
      <c r="AB29" s="14"/>
      <c r="AC29" s="14" t="s">
        <v>15</v>
      </c>
      <c r="AD29" s="14"/>
      <c r="AE29" s="14" t="s">
        <v>16</v>
      </c>
      <c r="AM29" s="17" t="s">
        <v>111</v>
      </c>
    </row>
    <row r="30" spans="1:39" ht="37.5" customHeight="1" thickBot="1" thickTop="1">
      <c r="A30" s="15"/>
      <c r="B30" s="26"/>
      <c r="C30" s="326" t="s">
        <v>163</v>
      </c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8"/>
      <c r="O30" s="328"/>
      <c r="P30" s="328"/>
      <c r="Q30" s="328"/>
      <c r="R30" s="328"/>
      <c r="S30" s="328"/>
      <c r="T30" s="328"/>
      <c r="U30" s="328"/>
      <c r="V30" s="328"/>
      <c r="W30" s="329"/>
      <c r="Z30" s="14"/>
      <c r="AA30" s="14"/>
      <c r="AB30" s="14"/>
      <c r="AC30" s="14"/>
      <c r="AD30" s="14"/>
      <c r="AE30" s="14"/>
      <c r="AM30" s="17" t="s">
        <v>112</v>
      </c>
    </row>
    <row r="31" spans="2:39" ht="37.5" customHeight="1">
      <c r="B31" s="171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3"/>
      <c r="AM31" s="17" t="s">
        <v>113</v>
      </c>
    </row>
    <row r="32" spans="2:39" ht="33.75" customHeight="1">
      <c r="B32" s="174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6"/>
      <c r="AM32" s="17" t="s">
        <v>114</v>
      </c>
    </row>
    <row r="33" spans="2:39" ht="18.75" customHeight="1">
      <c r="B33" s="174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6"/>
      <c r="AM33" s="17" t="s">
        <v>115</v>
      </c>
    </row>
    <row r="34" spans="2:39" ht="18.75" customHeight="1">
      <c r="B34" s="174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6"/>
      <c r="AM34" s="17" t="s">
        <v>116</v>
      </c>
    </row>
    <row r="35" spans="2:39" ht="18.75" customHeight="1">
      <c r="B35" s="174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6"/>
      <c r="AM35" s="17" t="s">
        <v>117</v>
      </c>
    </row>
    <row r="36" spans="2:39" ht="18.75" customHeight="1">
      <c r="B36" s="174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6"/>
      <c r="AM36" s="17" t="s">
        <v>118</v>
      </c>
    </row>
    <row r="37" spans="2:39" ht="18.75" customHeight="1">
      <c r="B37" s="174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6"/>
      <c r="AM37" s="17" t="s">
        <v>119</v>
      </c>
    </row>
    <row r="38" spans="2:39" ht="18.75" customHeight="1">
      <c r="B38" s="174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6"/>
      <c r="AM38" s="17" t="s">
        <v>120</v>
      </c>
    </row>
    <row r="39" spans="2:39" ht="18.75" customHeight="1" thickBot="1">
      <c r="B39" s="318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20"/>
      <c r="AM39" s="17" t="s">
        <v>121</v>
      </c>
    </row>
    <row r="40" spans="2:39" ht="18.75" customHeight="1" thickBot="1">
      <c r="B40" s="214" t="s">
        <v>166</v>
      </c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21"/>
      <c r="W40" s="322"/>
      <c r="X40" s="18"/>
      <c r="AM40" s="17" t="s">
        <v>122</v>
      </c>
    </row>
    <row r="41" ht="18.75" customHeight="1" thickTop="1">
      <c r="AM41" s="17" t="s">
        <v>123</v>
      </c>
    </row>
    <row r="42" spans="4:39" ht="15.75">
      <c r="D42" s="20"/>
      <c r="AM42" s="17" t="s">
        <v>124</v>
      </c>
    </row>
    <row r="43" ht="15.75">
      <c r="AM43" s="17" t="s">
        <v>74</v>
      </c>
    </row>
    <row r="44" ht="15.75">
      <c r="AM44" s="17" t="s">
        <v>125</v>
      </c>
    </row>
    <row r="45" ht="15.75">
      <c r="AM45" s="17" t="s">
        <v>126</v>
      </c>
    </row>
    <row r="46" ht="15.75">
      <c r="AM46" s="17" t="s">
        <v>127</v>
      </c>
    </row>
    <row r="47" ht="15.75">
      <c r="AM47" s="17" t="s">
        <v>128</v>
      </c>
    </row>
    <row r="48" ht="15.75">
      <c r="AM48" s="17" t="s">
        <v>129</v>
      </c>
    </row>
    <row r="49" ht="15.75">
      <c r="AM49" s="17" t="s">
        <v>130</v>
      </c>
    </row>
    <row r="50" ht="15.75">
      <c r="AM50" s="17" t="s">
        <v>131</v>
      </c>
    </row>
    <row r="51" ht="15.75">
      <c r="AM51" s="17" t="s">
        <v>132</v>
      </c>
    </row>
    <row r="52" ht="15.75">
      <c r="AM52" s="17" t="s">
        <v>133</v>
      </c>
    </row>
    <row r="53" ht="15.75">
      <c r="AM53" s="17" t="s">
        <v>134</v>
      </c>
    </row>
    <row r="54" ht="15.75">
      <c r="AM54" s="17" t="s">
        <v>82</v>
      </c>
    </row>
    <row r="55" ht="15.75">
      <c r="AM55" s="17" t="s">
        <v>135</v>
      </c>
    </row>
    <row r="56" ht="15.75">
      <c r="AM56" s="17" t="s">
        <v>136</v>
      </c>
    </row>
    <row r="57" ht="15.75">
      <c r="AM57" s="17" t="s">
        <v>137</v>
      </c>
    </row>
    <row r="58" ht="15.75">
      <c r="AM58" s="17" t="s">
        <v>138</v>
      </c>
    </row>
    <row r="59" ht="15.75">
      <c r="AM59" s="17" t="s">
        <v>139</v>
      </c>
    </row>
    <row r="60" ht="15.75">
      <c r="AM60" s="17" t="s">
        <v>140</v>
      </c>
    </row>
    <row r="61" ht="15.75">
      <c r="AM61" s="17" t="s">
        <v>141</v>
      </c>
    </row>
    <row r="62" ht="15.75">
      <c r="AM62" s="17" t="s">
        <v>142</v>
      </c>
    </row>
    <row r="63" ht="15.75">
      <c r="AM63" s="17" t="s">
        <v>143</v>
      </c>
    </row>
    <row r="64" ht="15.75">
      <c r="AM64" s="17" t="s">
        <v>144</v>
      </c>
    </row>
    <row r="65" ht="15.75">
      <c r="AM65" s="17" t="s">
        <v>145</v>
      </c>
    </row>
    <row r="66" ht="15.75">
      <c r="AM66" s="17" t="s">
        <v>146</v>
      </c>
    </row>
    <row r="67" ht="15.75">
      <c r="AM67" s="17" t="s">
        <v>147</v>
      </c>
    </row>
    <row r="68" ht="15.75">
      <c r="AM68" s="17" t="s">
        <v>148</v>
      </c>
    </row>
    <row r="69" ht="15.75">
      <c r="AM69" s="17" t="s">
        <v>149</v>
      </c>
    </row>
    <row r="70" ht="15.75">
      <c r="AM70" s="17" t="s">
        <v>150</v>
      </c>
    </row>
    <row r="71" ht="15.75">
      <c r="AM71" s="17" t="s">
        <v>151</v>
      </c>
    </row>
    <row r="72" ht="15.75">
      <c r="AM72" s="17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31">
      <selection activeCell="B51" sqref="B51:W51"/>
    </sheetView>
  </sheetViews>
  <sheetFormatPr defaultColWidth="4.57421875" defaultRowHeight="12.75"/>
  <cols>
    <col min="1" max="1" width="5.421875" style="13" customWidth="1"/>
    <col min="2" max="2" width="32.00390625" style="13" customWidth="1"/>
    <col min="3" max="4" width="5.140625" style="13" customWidth="1"/>
    <col min="5" max="5" width="6.57421875" style="13" customWidth="1"/>
    <col min="6" max="7" width="5.140625" style="13" customWidth="1"/>
    <col min="8" max="9" width="3.140625" style="13" customWidth="1"/>
    <col min="10" max="10" width="3.421875" style="13" customWidth="1"/>
    <col min="11" max="15" width="3.140625" style="13" customWidth="1"/>
    <col min="16" max="16" width="0.13671875" style="13" customWidth="1"/>
    <col min="17" max="22" width="3.140625" style="13" customWidth="1"/>
    <col min="23" max="23" width="3.00390625" style="13" customWidth="1"/>
    <col min="24" max="24" width="5.421875" style="13" customWidth="1"/>
    <col min="25" max="25" width="5.8515625" style="13" bestFit="1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14" customWidth="1"/>
    <col min="39" max="39" width="4.57421875" style="14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31"/>
      <c r="B2" s="63"/>
      <c r="C2" s="356" t="s">
        <v>168</v>
      </c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7"/>
    </row>
    <row r="3" spans="1:39" ht="15" customHeight="1" thickTop="1">
      <c r="A3" s="31"/>
      <c r="B3" s="358" t="str">
        <f>DELEGÁT!B3</f>
        <v>NIKÉ HANDBALL EXTRALIGA</v>
      </c>
      <c r="C3" s="237"/>
      <c r="D3" s="237"/>
      <c r="E3" s="237"/>
      <c r="F3" s="237"/>
      <c r="G3" s="237"/>
      <c r="H3" s="217" t="s">
        <v>67</v>
      </c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44" t="str">
        <f>DELEGÁT!S3</f>
        <v>XL-03</v>
      </c>
      <c r="T3" s="244"/>
      <c r="U3" s="244"/>
      <c r="V3" s="244"/>
      <c r="W3" s="245"/>
      <c r="AM3" s="17"/>
    </row>
    <row r="4" spans="1:39" ht="10.5" customHeight="1" thickBot="1">
      <c r="A4" s="31"/>
      <c r="B4" s="359"/>
      <c r="C4" s="360"/>
      <c r="D4" s="360"/>
      <c r="E4" s="360"/>
      <c r="F4" s="360"/>
      <c r="G4" s="360"/>
      <c r="H4" s="361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3"/>
      <c r="T4" s="363"/>
      <c r="U4" s="363"/>
      <c r="V4" s="363"/>
      <c r="W4" s="364"/>
      <c r="AD4" s="14"/>
      <c r="AE4" s="14"/>
      <c r="AL4" s="17"/>
      <c r="AM4" s="17"/>
    </row>
    <row r="5" spans="1:39" s="14" customFormat="1" ht="23.25" customHeight="1" thickBot="1" thickTop="1">
      <c r="A5" s="13"/>
      <c r="B5" s="412" t="s">
        <v>171</v>
      </c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4"/>
      <c r="X5" s="13"/>
      <c r="Y5" s="13"/>
      <c r="Z5" s="13"/>
      <c r="AA5" s="13"/>
      <c r="AB5" s="13"/>
      <c r="AC5" s="13"/>
      <c r="AM5" s="17"/>
    </row>
    <row r="6" spans="1:39" s="14" customFormat="1" ht="15.75" customHeight="1" thickBot="1">
      <c r="A6" s="13"/>
      <c r="B6" s="371" t="s">
        <v>28</v>
      </c>
      <c r="C6" s="366"/>
      <c r="D6" s="366"/>
      <c r="E6" s="367"/>
      <c r="F6" s="365" t="s">
        <v>178</v>
      </c>
      <c r="G6" s="366"/>
      <c r="H6" s="366"/>
      <c r="I6" s="366"/>
      <c r="J6" s="367"/>
      <c r="K6" s="368" t="s">
        <v>169</v>
      </c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70"/>
      <c r="X6" s="13"/>
      <c r="Y6" s="13"/>
      <c r="Z6" s="13"/>
      <c r="AA6" s="13"/>
      <c r="AB6" s="13"/>
      <c r="AC6" s="13"/>
      <c r="AE6" s="14" t="s">
        <v>29</v>
      </c>
      <c r="AM6" s="17"/>
    </row>
    <row r="7" spans="1:39" s="14" customFormat="1" ht="15.75">
      <c r="A7" s="13"/>
      <c r="B7" s="390" t="s">
        <v>170</v>
      </c>
      <c r="C7" s="391"/>
      <c r="D7" s="391"/>
      <c r="E7" s="398"/>
      <c r="F7" s="408" t="s">
        <v>29</v>
      </c>
      <c r="G7" s="408"/>
      <c r="H7" s="408"/>
      <c r="I7" s="408"/>
      <c r="J7" s="408"/>
      <c r="K7" s="409" t="s">
        <v>211</v>
      </c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10"/>
      <c r="X7" s="13"/>
      <c r="Y7" s="13"/>
      <c r="Z7" s="13"/>
      <c r="AA7" s="13"/>
      <c r="AB7" s="13"/>
      <c r="AC7" s="13"/>
      <c r="AE7" s="14" t="s">
        <v>9</v>
      </c>
      <c r="AM7" s="17"/>
    </row>
    <row r="8" spans="1:39" s="14" customFormat="1" ht="15.75">
      <c r="A8" s="13"/>
      <c r="B8" s="399" t="s">
        <v>30</v>
      </c>
      <c r="C8" s="400"/>
      <c r="D8" s="400"/>
      <c r="E8" s="400"/>
      <c r="F8" s="337" t="s">
        <v>29</v>
      </c>
      <c r="G8" s="337"/>
      <c r="H8" s="337"/>
      <c r="I8" s="337"/>
      <c r="J8" s="337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5"/>
      <c r="X8" s="13"/>
      <c r="Y8" s="13"/>
      <c r="Z8" s="13"/>
      <c r="AA8" s="13"/>
      <c r="AB8" s="13"/>
      <c r="AC8" s="13"/>
      <c r="AM8" s="17"/>
    </row>
    <row r="9" spans="1:39" s="14" customFormat="1" ht="15.75">
      <c r="A9" s="13"/>
      <c r="B9" s="348" t="s">
        <v>31</v>
      </c>
      <c r="C9" s="349"/>
      <c r="D9" s="349"/>
      <c r="E9" s="355"/>
      <c r="F9" s="337" t="s">
        <v>29</v>
      </c>
      <c r="G9" s="337"/>
      <c r="H9" s="337"/>
      <c r="I9" s="337"/>
      <c r="J9" s="337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5"/>
      <c r="X9" s="13"/>
      <c r="Y9" s="13"/>
      <c r="Z9" s="13"/>
      <c r="AA9" s="13"/>
      <c r="AB9" s="13"/>
      <c r="AC9" s="13"/>
      <c r="AM9" s="17"/>
    </row>
    <row r="10" spans="1:39" s="14" customFormat="1" ht="15.75">
      <c r="A10" s="13"/>
      <c r="B10" s="348" t="s">
        <v>32</v>
      </c>
      <c r="C10" s="349"/>
      <c r="D10" s="349"/>
      <c r="E10" s="355"/>
      <c r="F10" s="337" t="s">
        <v>29</v>
      </c>
      <c r="G10" s="337"/>
      <c r="H10" s="337"/>
      <c r="I10" s="337"/>
      <c r="J10" s="337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5"/>
      <c r="X10" s="13"/>
      <c r="Y10" s="13"/>
      <c r="Z10" s="13"/>
      <c r="AA10" s="13"/>
      <c r="AB10" s="13"/>
      <c r="AC10" s="13"/>
      <c r="AM10" s="17"/>
    </row>
    <row r="11" spans="1:39" s="14" customFormat="1" ht="15.75">
      <c r="A11" s="13"/>
      <c r="B11" s="348" t="s">
        <v>33</v>
      </c>
      <c r="C11" s="349"/>
      <c r="D11" s="349"/>
      <c r="E11" s="355"/>
      <c r="F11" s="337" t="s">
        <v>29</v>
      </c>
      <c r="G11" s="337"/>
      <c r="H11" s="337"/>
      <c r="I11" s="337"/>
      <c r="J11" s="337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  <c r="W11" s="335"/>
      <c r="X11" s="13"/>
      <c r="Y11" s="13"/>
      <c r="Z11" s="13"/>
      <c r="AA11" s="13"/>
      <c r="AB11" s="13"/>
      <c r="AC11" s="13"/>
      <c r="AM11" s="17"/>
    </row>
    <row r="12" spans="1:39" s="14" customFormat="1" ht="15.75">
      <c r="A12" s="13"/>
      <c r="B12" s="348" t="s">
        <v>5</v>
      </c>
      <c r="C12" s="349"/>
      <c r="D12" s="349"/>
      <c r="E12" s="355"/>
      <c r="F12" s="337" t="s">
        <v>29</v>
      </c>
      <c r="G12" s="337"/>
      <c r="H12" s="337"/>
      <c r="I12" s="337"/>
      <c r="J12" s="337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5"/>
      <c r="X12" s="13"/>
      <c r="Y12" s="13"/>
      <c r="Z12" s="13"/>
      <c r="AA12" s="13"/>
      <c r="AB12" s="13"/>
      <c r="AC12" s="13"/>
      <c r="AM12" s="17"/>
    </row>
    <row r="13" spans="1:39" s="14" customFormat="1" ht="15.75">
      <c r="A13" s="13"/>
      <c r="B13" s="348" t="s">
        <v>6</v>
      </c>
      <c r="C13" s="349"/>
      <c r="D13" s="349"/>
      <c r="E13" s="355"/>
      <c r="F13" s="337" t="s">
        <v>29</v>
      </c>
      <c r="G13" s="337"/>
      <c r="H13" s="337"/>
      <c r="I13" s="337"/>
      <c r="J13" s="337"/>
      <c r="K13" s="334"/>
      <c r="L13" s="334"/>
      <c r="M13" s="334"/>
      <c r="N13" s="334"/>
      <c r="O13" s="334"/>
      <c r="P13" s="334"/>
      <c r="Q13" s="334"/>
      <c r="R13" s="334"/>
      <c r="S13" s="334"/>
      <c r="T13" s="334"/>
      <c r="U13" s="334"/>
      <c r="V13" s="334"/>
      <c r="W13" s="335"/>
      <c r="X13" s="13"/>
      <c r="Y13" s="13"/>
      <c r="Z13" s="13"/>
      <c r="AA13" s="13"/>
      <c r="AB13" s="13"/>
      <c r="AC13" s="13"/>
      <c r="AM13" s="17"/>
    </row>
    <row r="14" spans="1:39" s="14" customFormat="1" ht="15.75">
      <c r="A14" s="13"/>
      <c r="B14" s="348" t="s">
        <v>7</v>
      </c>
      <c r="C14" s="349"/>
      <c r="D14" s="349"/>
      <c r="E14" s="355"/>
      <c r="F14" s="337" t="s">
        <v>29</v>
      </c>
      <c r="G14" s="337"/>
      <c r="H14" s="337"/>
      <c r="I14" s="337"/>
      <c r="J14" s="337"/>
      <c r="K14" s="334" t="s">
        <v>212</v>
      </c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5"/>
      <c r="X14" s="13"/>
      <c r="Y14" s="13"/>
      <c r="Z14" s="13"/>
      <c r="AA14" s="13"/>
      <c r="AB14" s="13"/>
      <c r="AC14" s="13"/>
      <c r="AM14" s="17"/>
    </row>
    <row r="15" spans="1:39" s="14" customFormat="1" ht="15.75">
      <c r="A15" s="13"/>
      <c r="B15" s="348" t="s">
        <v>38</v>
      </c>
      <c r="C15" s="349"/>
      <c r="D15" s="349"/>
      <c r="E15" s="355"/>
      <c r="F15" s="337" t="s">
        <v>29</v>
      </c>
      <c r="G15" s="337"/>
      <c r="H15" s="337"/>
      <c r="I15" s="337"/>
      <c r="J15" s="337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5"/>
      <c r="X15" s="13"/>
      <c r="Y15" s="13"/>
      <c r="Z15" s="13"/>
      <c r="AA15" s="13"/>
      <c r="AB15" s="13"/>
      <c r="AC15" s="13"/>
      <c r="AM15" s="17"/>
    </row>
    <row r="16" spans="1:39" s="14" customFormat="1" ht="15.75">
      <c r="A16" s="13"/>
      <c r="B16" s="348" t="s">
        <v>39</v>
      </c>
      <c r="C16" s="349"/>
      <c r="D16" s="349"/>
      <c r="E16" s="355"/>
      <c r="F16" s="337"/>
      <c r="G16" s="337"/>
      <c r="H16" s="337"/>
      <c r="I16" s="337"/>
      <c r="J16" s="337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5"/>
      <c r="X16" s="13"/>
      <c r="Y16" s="13"/>
      <c r="Z16" s="13"/>
      <c r="AA16" s="13"/>
      <c r="AB16" s="13"/>
      <c r="AC16" s="13"/>
      <c r="AM16" s="17"/>
    </row>
    <row r="17" spans="1:39" s="14" customFormat="1" ht="15.75">
      <c r="A17" s="13"/>
      <c r="B17" s="348" t="s">
        <v>40</v>
      </c>
      <c r="C17" s="349"/>
      <c r="D17" s="349"/>
      <c r="E17" s="355"/>
      <c r="F17" s="337" t="s">
        <v>29</v>
      </c>
      <c r="G17" s="337"/>
      <c r="H17" s="337"/>
      <c r="I17" s="337"/>
      <c r="J17" s="337"/>
      <c r="K17" s="334" t="s">
        <v>214</v>
      </c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5"/>
      <c r="X17" s="13"/>
      <c r="Y17" s="13"/>
      <c r="Z17" s="13"/>
      <c r="AA17" s="13"/>
      <c r="AB17" s="13"/>
      <c r="AC17" s="13"/>
      <c r="AM17" s="17"/>
    </row>
    <row r="18" spans="1:39" s="14" customFormat="1" ht="15.75">
      <c r="A18" s="13"/>
      <c r="B18" s="348" t="s">
        <v>10</v>
      </c>
      <c r="C18" s="349"/>
      <c r="D18" s="349"/>
      <c r="E18" s="355"/>
      <c r="F18" s="337" t="s">
        <v>29</v>
      </c>
      <c r="G18" s="337"/>
      <c r="H18" s="337"/>
      <c r="I18" s="337"/>
      <c r="J18" s="337"/>
      <c r="K18" s="334" t="s">
        <v>213</v>
      </c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5"/>
      <c r="X18" s="13"/>
      <c r="Y18" s="13"/>
      <c r="Z18" s="13"/>
      <c r="AA18" s="13"/>
      <c r="AB18" s="13"/>
      <c r="AC18" s="13"/>
      <c r="AM18" s="17"/>
    </row>
    <row r="19" spans="1:39" s="14" customFormat="1" ht="15.75">
      <c r="A19" s="13"/>
      <c r="B19" s="348" t="s">
        <v>11</v>
      </c>
      <c r="C19" s="349"/>
      <c r="D19" s="349"/>
      <c r="E19" s="355"/>
      <c r="F19" s="337" t="s">
        <v>29</v>
      </c>
      <c r="G19" s="337"/>
      <c r="H19" s="337"/>
      <c r="I19" s="337"/>
      <c r="J19" s="337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5"/>
      <c r="X19" s="13"/>
      <c r="Y19" s="13"/>
      <c r="Z19" s="13"/>
      <c r="AA19" s="13"/>
      <c r="AB19" s="13"/>
      <c r="AC19" s="13"/>
      <c r="AM19" s="17"/>
    </row>
    <row r="20" spans="1:39" s="14" customFormat="1" ht="16.5" thickBot="1">
      <c r="A20" s="13"/>
      <c r="B20" s="395" t="s">
        <v>49</v>
      </c>
      <c r="C20" s="396"/>
      <c r="D20" s="396"/>
      <c r="E20" s="397"/>
      <c r="F20" s="338" t="s">
        <v>29</v>
      </c>
      <c r="G20" s="339"/>
      <c r="H20" s="339"/>
      <c r="I20" s="339"/>
      <c r="J20" s="340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4"/>
      <c r="X20" s="13"/>
      <c r="Y20" s="13"/>
      <c r="Z20" s="13"/>
      <c r="AA20" s="13"/>
      <c r="AB20" s="13"/>
      <c r="AC20" s="13"/>
      <c r="AM20" s="17"/>
    </row>
    <row r="21" spans="1:39" s="14" customFormat="1" ht="23.25" customHeight="1" thickBot="1" thickTop="1">
      <c r="A21" s="13"/>
      <c r="B21" s="384" t="s">
        <v>172</v>
      </c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6"/>
      <c r="X21" s="13"/>
      <c r="Y21" s="13"/>
      <c r="Z21" s="13"/>
      <c r="AA21" s="13"/>
      <c r="AB21" s="13"/>
      <c r="AC21" s="13"/>
      <c r="AM21" s="17"/>
    </row>
    <row r="22" spans="1:39" s="14" customFormat="1" ht="16.5" thickBot="1">
      <c r="A22" s="13"/>
      <c r="B22" s="387" t="s">
        <v>28</v>
      </c>
      <c r="C22" s="352"/>
      <c r="D22" s="352"/>
      <c r="E22" s="401"/>
      <c r="F22" s="341" t="s">
        <v>178</v>
      </c>
      <c r="G22" s="342"/>
      <c r="H22" s="342"/>
      <c r="I22" s="342"/>
      <c r="J22" s="343"/>
      <c r="K22" s="341" t="s">
        <v>169</v>
      </c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411"/>
      <c r="X22" s="13"/>
      <c r="Y22" s="13"/>
      <c r="Z22" s="13"/>
      <c r="AA22" s="13"/>
      <c r="AB22" s="13"/>
      <c r="AC22" s="13"/>
      <c r="AM22" s="17"/>
    </row>
    <row r="23" spans="1:39" s="14" customFormat="1" ht="15.75">
      <c r="A23" s="13"/>
      <c r="B23" s="390" t="s">
        <v>50</v>
      </c>
      <c r="C23" s="391"/>
      <c r="D23" s="391"/>
      <c r="E23" s="398"/>
      <c r="F23" s="354" t="s">
        <v>29</v>
      </c>
      <c r="G23" s="354"/>
      <c r="H23" s="354"/>
      <c r="I23" s="354"/>
      <c r="J23" s="354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2"/>
      <c r="X23" s="13"/>
      <c r="Y23" s="13"/>
      <c r="Z23" s="13"/>
      <c r="AA23" s="13"/>
      <c r="AB23" s="13"/>
      <c r="AC23" s="13"/>
      <c r="AM23" s="17"/>
    </row>
    <row r="24" spans="1:39" s="14" customFormat="1" ht="15.75">
      <c r="A24" s="13"/>
      <c r="B24" s="348" t="s">
        <v>51</v>
      </c>
      <c r="C24" s="349"/>
      <c r="D24" s="349"/>
      <c r="E24" s="355"/>
      <c r="F24" s="337" t="s">
        <v>29</v>
      </c>
      <c r="G24" s="337"/>
      <c r="H24" s="337"/>
      <c r="I24" s="337"/>
      <c r="J24" s="337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5"/>
      <c r="X24" s="13"/>
      <c r="Y24" s="13"/>
      <c r="Z24" s="13"/>
      <c r="AA24" s="13"/>
      <c r="AB24" s="13"/>
      <c r="AC24" s="13"/>
      <c r="AM24" s="17"/>
    </row>
    <row r="25" spans="1:39" s="14" customFormat="1" ht="15.75">
      <c r="A25" s="13"/>
      <c r="B25" s="348" t="s">
        <v>52</v>
      </c>
      <c r="C25" s="349"/>
      <c r="D25" s="349"/>
      <c r="E25" s="355"/>
      <c r="F25" s="337" t="s">
        <v>29</v>
      </c>
      <c r="G25" s="337"/>
      <c r="H25" s="337"/>
      <c r="I25" s="337"/>
      <c r="J25" s="337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5"/>
      <c r="X25" s="13"/>
      <c r="Y25" s="13"/>
      <c r="Z25" s="13"/>
      <c r="AA25" s="13"/>
      <c r="AB25" s="13"/>
      <c r="AC25" s="13"/>
      <c r="AM25" s="17"/>
    </row>
    <row r="26" spans="1:39" s="14" customFormat="1" ht="15.75" customHeight="1">
      <c r="A26" s="13"/>
      <c r="B26" s="348" t="s">
        <v>53</v>
      </c>
      <c r="C26" s="349"/>
      <c r="D26" s="349"/>
      <c r="E26" s="355"/>
      <c r="F26" s="337" t="s">
        <v>29</v>
      </c>
      <c r="G26" s="337"/>
      <c r="H26" s="337"/>
      <c r="I26" s="337"/>
      <c r="J26" s="337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5"/>
      <c r="X26" s="13"/>
      <c r="Y26" s="13"/>
      <c r="Z26" s="13"/>
      <c r="AA26" s="13"/>
      <c r="AB26" s="13"/>
      <c r="AC26" s="13"/>
      <c r="AM26" s="17"/>
    </row>
    <row r="27" spans="1:39" s="14" customFormat="1" ht="15.75">
      <c r="A27" s="13"/>
      <c r="B27" s="348" t="s">
        <v>54</v>
      </c>
      <c r="C27" s="349"/>
      <c r="D27" s="349"/>
      <c r="E27" s="355"/>
      <c r="F27" s="40">
        <v>420</v>
      </c>
      <c r="G27" s="443" t="s">
        <v>29</v>
      </c>
      <c r="H27" s="443"/>
      <c r="I27" s="443"/>
      <c r="J27" s="444"/>
      <c r="K27" s="334" t="s">
        <v>215</v>
      </c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5"/>
      <c r="X27" s="13"/>
      <c r="Y27" s="13"/>
      <c r="Z27" s="13"/>
      <c r="AA27" s="13"/>
      <c r="AB27" s="13"/>
      <c r="AC27" s="13"/>
      <c r="AE27" s="14" t="s">
        <v>160</v>
      </c>
      <c r="AM27" s="17"/>
    </row>
    <row r="28" spans="1:39" s="14" customFormat="1" ht="15.75" customHeight="1" thickBot="1">
      <c r="A28" s="13"/>
      <c r="B28" s="395" t="s">
        <v>55</v>
      </c>
      <c r="C28" s="396"/>
      <c r="D28" s="396"/>
      <c r="E28" s="397"/>
      <c r="F28" s="336" t="s">
        <v>29</v>
      </c>
      <c r="G28" s="336"/>
      <c r="H28" s="336"/>
      <c r="I28" s="336"/>
      <c r="J28" s="336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4"/>
      <c r="X28" s="13"/>
      <c r="Y28" s="13"/>
      <c r="Z28" s="13"/>
      <c r="AA28" s="13"/>
      <c r="AB28" s="13"/>
      <c r="AC28" s="13"/>
      <c r="AE28" s="14" t="s">
        <v>56</v>
      </c>
      <c r="AM28" s="17"/>
    </row>
    <row r="29" spans="1:39" s="14" customFormat="1" ht="23.25" customHeight="1" thickBot="1" thickTop="1">
      <c r="A29" s="13"/>
      <c r="B29" s="384" t="s">
        <v>173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6"/>
      <c r="X29" s="13"/>
      <c r="Y29" s="13"/>
      <c r="Z29" s="13"/>
      <c r="AA29" s="13"/>
      <c r="AB29" s="13"/>
      <c r="AC29" s="13"/>
      <c r="AE29" s="14" t="s">
        <v>176</v>
      </c>
      <c r="AM29" s="17"/>
    </row>
    <row r="30" spans="1:39" s="14" customFormat="1" ht="16.5" thickBot="1">
      <c r="A30" s="13"/>
      <c r="B30" s="387" t="s">
        <v>28</v>
      </c>
      <c r="C30" s="352"/>
      <c r="D30" s="352"/>
      <c r="E30" s="353"/>
      <c r="F30" s="351" t="s">
        <v>174</v>
      </c>
      <c r="G30" s="353"/>
      <c r="H30" s="351" t="s">
        <v>175</v>
      </c>
      <c r="I30" s="352"/>
      <c r="J30" s="353"/>
      <c r="K30" s="388" t="s">
        <v>169</v>
      </c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89"/>
      <c r="X30" s="13"/>
      <c r="Y30" s="13"/>
      <c r="Z30" s="13"/>
      <c r="AA30" s="13"/>
      <c r="AB30" s="13"/>
      <c r="AC30" s="13"/>
      <c r="AE30" s="14" t="s">
        <v>26</v>
      </c>
      <c r="AM30" s="17"/>
    </row>
    <row r="31" spans="1:39" s="14" customFormat="1" ht="15.75">
      <c r="A31" s="13"/>
      <c r="B31" s="390" t="s">
        <v>57</v>
      </c>
      <c r="C31" s="391"/>
      <c r="D31" s="391"/>
      <c r="E31" s="392"/>
      <c r="F31" s="344" t="s">
        <v>29</v>
      </c>
      <c r="G31" s="345"/>
      <c r="H31" s="344" t="s">
        <v>29</v>
      </c>
      <c r="I31" s="354"/>
      <c r="J31" s="345"/>
      <c r="K31" s="330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2"/>
      <c r="X31" s="13"/>
      <c r="Y31" s="13"/>
      <c r="Z31" s="13"/>
      <c r="AA31" s="13"/>
      <c r="AB31" s="13"/>
      <c r="AC31" s="13"/>
      <c r="AE31" s="14" t="s">
        <v>177</v>
      </c>
      <c r="AM31" s="17"/>
    </row>
    <row r="32" spans="1:39" s="14" customFormat="1" ht="15.75">
      <c r="A32" s="13"/>
      <c r="B32" s="348" t="s">
        <v>58</v>
      </c>
      <c r="C32" s="349"/>
      <c r="D32" s="349"/>
      <c r="E32" s="350"/>
      <c r="F32" s="346" t="s">
        <v>177</v>
      </c>
      <c r="G32" s="347"/>
      <c r="H32" s="346" t="s">
        <v>56</v>
      </c>
      <c r="I32" s="337"/>
      <c r="J32" s="347"/>
      <c r="K32" s="333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5"/>
      <c r="X32" s="13"/>
      <c r="Y32" s="13"/>
      <c r="Z32" s="13"/>
      <c r="AA32" s="13"/>
      <c r="AB32" s="13"/>
      <c r="AC32" s="13"/>
      <c r="AM32" s="17"/>
    </row>
    <row r="33" spans="1:39" s="14" customFormat="1" ht="15.75">
      <c r="A33" s="13"/>
      <c r="B33" s="348" t="s">
        <v>59</v>
      </c>
      <c r="C33" s="349"/>
      <c r="D33" s="349"/>
      <c r="E33" s="350"/>
      <c r="F33" s="346" t="s">
        <v>29</v>
      </c>
      <c r="G33" s="347"/>
      <c r="H33" s="346" t="s">
        <v>29</v>
      </c>
      <c r="I33" s="337"/>
      <c r="J33" s="347"/>
      <c r="K33" s="333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5"/>
      <c r="X33" s="13"/>
      <c r="Y33" s="13"/>
      <c r="Z33" s="13"/>
      <c r="AA33" s="13"/>
      <c r="AB33" s="13"/>
      <c r="AC33" s="13"/>
      <c r="AM33" s="17"/>
    </row>
    <row r="34" spans="1:39" s="14" customFormat="1" ht="15.75">
      <c r="A34" s="13"/>
      <c r="B34" s="348" t="s">
        <v>60</v>
      </c>
      <c r="C34" s="349"/>
      <c r="D34" s="349"/>
      <c r="E34" s="350"/>
      <c r="F34" s="346" t="s">
        <v>29</v>
      </c>
      <c r="G34" s="347"/>
      <c r="H34" s="346" t="s">
        <v>29</v>
      </c>
      <c r="I34" s="337"/>
      <c r="J34" s="347"/>
      <c r="K34" s="333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5"/>
      <c r="X34" s="13"/>
      <c r="Y34" s="13"/>
      <c r="Z34" s="13"/>
      <c r="AA34" s="13"/>
      <c r="AB34" s="13"/>
      <c r="AC34" s="13"/>
      <c r="AM34" s="17"/>
    </row>
    <row r="35" spans="1:39" s="14" customFormat="1" ht="15.75">
      <c r="A35" s="13"/>
      <c r="B35" s="348" t="s">
        <v>61</v>
      </c>
      <c r="C35" s="349"/>
      <c r="D35" s="349"/>
      <c r="E35" s="350"/>
      <c r="F35" s="346" t="s">
        <v>29</v>
      </c>
      <c r="G35" s="347"/>
      <c r="H35" s="346" t="s">
        <v>29</v>
      </c>
      <c r="I35" s="337"/>
      <c r="J35" s="347"/>
      <c r="K35" s="333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5"/>
      <c r="X35" s="13"/>
      <c r="Y35" s="13"/>
      <c r="Z35" s="13"/>
      <c r="AA35" s="13"/>
      <c r="AB35" s="13"/>
      <c r="AC35" s="13"/>
      <c r="AM35" s="17"/>
    </row>
    <row r="36" spans="1:39" s="14" customFormat="1" ht="15.75">
      <c r="A36" s="13"/>
      <c r="B36" s="395" t="s">
        <v>62</v>
      </c>
      <c r="C36" s="396"/>
      <c r="D36" s="396"/>
      <c r="E36" s="417"/>
      <c r="F36" s="346"/>
      <c r="G36" s="347"/>
      <c r="H36" s="346"/>
      <c r="I36" s="337"/>
      <c r="J36" s="347"/>
      <c r="K36" s="333" t="s">
        <v>193</v>
      </c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5"/>
      <c r="X36" s="13"/>
      <c r="Y36" s="13"/>
      <c r="Z36" s="13"/>
      <c r="AM36" s="17"/>
    </row>
    <row r="37" spans="2:47" ht="15.75" customHeight="1" thickBot="1">
      <c r="B37" s="381" t="s">
        <v>63</v>
      </c>
      <c r="C37" s="382"/>
      <c r="D37" s="382"/>
      <c r="E37" s="383"/>
      <c r="F37" s="378" t="s">
        <v>29</v>
      </c>
      <c r="G37" s="379"/>
      <c r="H37" s="378" t="s">
        <v>29</v>
      </c>
      <c r="I37" s="380"/>
      <c r="J37" s="379"/>
      <c r="K37" s="415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4"/>
      <c r="AA37" s="14"/>
      <c r="AB37" s="14"/>
      <c r="AC37" s="14"/>
      <c r="AD37" s="14"/>
      <c r="AE37" s="14"/>
      <c r="AQ37" s="31"/>
      <c r="AR37" s="31"/>
      <c r="AS37" s="31"/>
      <c r="AT37" s="31"/>
      <c r="AU37" s="31"/>
    </row>
    <row r="38" spans="2:47" ht="23.25" customHeight="1" thickBot="1" thickTop="1">
      <c r="B38" s="412" t="s">
        <v>179</v>
      </c>
      <c r="C38" s="413"/>
      <c r="D38" s="413"/>
      <c r="E38" s="413"/>
      <c r="F38" s="413"/>
      <c r="G38" s="413"/>
      <c r="H38" s="413"/>
      <c r="I38" s="413"/>
      <c r="J38" s="413"/>
      <c r="K38" s="413"/>
      <c r="L38" s="413"/>
      <c r="M38" s="413"/>
      <c r="N38" s="413"/>
      <c r="O38" s="413"/>
      <c r="P38" s="413"/>
      <c r="Q38" s="413"/>
      <c r="R38" s="413"/>
      <c r="S38" s="413"/>
      <c r="T38" s="413"/>
      <c r="U38" s="413"/>
      <c r="V38" s="413"/>
      <c r="W38" s="414"/>
      <c r="AA38" s="14"/>
      <c r="AB38" s="14"/>
      <c r="AC38" s="14"/>
      <c r="AD38" s="14" t="s">
        <v>160</v>
      </c>
      <c r="AE38" s="14" t="s">
        <v>56</v>
      </c>
      <c r="AQ38" s="31"/>
      <c r="AR38" s="31"/>
      <c r="AS38" s="31"/>
      <c r="AT38" s="31"/>
      <c r="AU38" s="31"/>
    </row>
    <row r="39" spans="2:47" ht="17.25" customHeight="1" thickBot="1">
      <c r="B39" s="64" t="s">
        <v>185</v>
      </c>
      <c r="C39" s="65" t="s">
        <v>157</v>
      </c>
      <c r="D39" s="66" t="s">
        <v>180</v>
      </c>
      <c r="E39" s="67" t="s">
        <v>64</v>
      </c>
      <c r="F39" s="341" t="s">
        <v>181</v>
      </c>
      <c r="G39" s="342"/>
      <c r="H39" s="416"/>
      <c r="I39" s="341" t="s">
        <v>182</v>
      </c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411"/>
      <c r="AA39" s="14"/>
      <c r="AB39" s="14"/>
      <c r="AC39" s="14"/>
      <c r="AD39" s="14" t="s">
        <v>183</v>
      </c>
      <c r="AE39" s="14"/>
      <c r="AQ39" s="31"/>
      <c r="AR39" s="31"/>
      <c r="AS39" s="31"/>
      <c r="AT39" s="31"/>
      <c r="AU39" s="31"/>
    </row>
    <row r="40" spans="2:47" ht="16.5" customHeight="1">
      <c r="B40" s="68"/>
      <c r="C40" s="32"/>
      <c r="D40" s="33"/>
      <c r="E40" s="83"/>
      <c r="F40" s="405"/>
      <c r="G40" s="406"/>
      <c r="H40" s="407"/>
      <c r="I40" s="402"/>
      <c r="J40" s="403"/>
      <c r="K40" s="403"/>
      <c r="L40" s="403"/>
      <c r="M40" s="403"/>
      <c r="N40" s="403"/>
      <c r="O40" s="403"/>
      <c r="P40" s="403"/>
      <c r="Q40" s="403"/>
      <c r="R40" s="403"/>
      <c r="S40" s="403"/>
      <c r="T40" s="403"/>
      <c r="U40" s="403"/>
      <c r="V40" s="403"/>
      <c r="W40" s="404"/>
      <c r="AA40" s="14"/>
      <c r="AB40" s="14"/>
      <c r="AC40" s="14"/>
      <c r="AD40" s="14" t="s">
        <v>184</v>
      </c>
      <c r="AE40" s="14"/>
      <c r="AQ40" s="31"/>
      <c r="AR40" s="31"/>
      <c r="AS40" s="31"/>
      <c r="AT40" s="31"/>
      <c r="AU40" s="31"/>
    </row>
    <row r="41" spans="2:31" ht="16.5" customHeight="1">
      <c r="B41" s="69"/>
      <c r="C41" s="34"/>
      <c r="D41" s="35"/>
      <c r="E41" s="36"/>
      <c r="F41" s="372"/>
      <c r="G41" s="373"/>
      <c r="H41" s="374"/>
      <c r="I41" s="375"/>
      <c r="J41" s="376"/>
      <c r="K41" s="376"/>
      <c r="L41" s="376"/>
      <c r="M41" s="376"/>
      <c r="N41" s="376"/>
      <c r="O41" s="376"/>
      <c r="P41" s="376"/>
      <c r="Q41" s="376"/>
      <c r="R41" s="376"/>
      <c r="S41" s="376"/>
      <c r="T41" s="376"/>
      <c r="U41" s="376"/>
      <c r="V41" s="376"/>
      <c r="W41" s="377"/>
      <c r="AA41" s="14"/>
      <c r="AB41" s="14"/>
      <c r="AC41" s="14"/>
      <c r="AD41" s="14"/>
      <c r="AE41" s="14"/>
    </row>
    <row r="42" spans="2:31" ht="16.5" customHeight="1">
      <c r="B42" s="69"/>
      <c r="C42" s="34"/>
      <c r="D42" s="35"/>
      <c r="E42" s="36"/>
      <c r="F42" s="372"/>
      <c r="G42" s="373"/>
      <c r="H42" s="374"/>
      <c r="I42" s="375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7"/>
      <c r="AA42" s="14"/>
      <c r="AB42" s="14"/>
      <c r="AC42" s="14"/>
      <c r="AD42" s="14"/>
      <c r="AE42" s="14"/>
    </row>
    <row r="43" spans="2:31" ht="16.5" customHeight="1">
      <c r="B43" s="69"/>
      <c r="C43" s="34"/>
      <c r="D43" s="35"/>
      <c r="E43" s="36"/>
      <c r="F43" s="372"/>
      <c r="G43" s="373"/>
      <c r="H43" s="374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7"/>
      <c r="AA43" s="14"/>
      <c r="AB43" s="14"/>
      <c r="AC43" s="14"/>
      <c r="AD43" s="14"/>
      <c r="AE43" s="14"/>
    </row>
    <row r="44" spans="2:31" ht="16.5" customHeight="1">
      <c r="B44" s="69"/>
      <c r="C44" s="34"/>
      <c r="D44" s="35"/>
      <c r="E44" s="36"/>
      <c r="F44" s="372"/>
      <c r="G44" s="373"/>
      <c r="H44" s="374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7"/>
      <c r="AA44" s="14"/>
      <c r="AB44" s="14"/>
      <c r="AC44" s="14"/>
      <c r="AD44" s="14"/>
      <c r="AE44" s="14"/>
    </row>
    <row r="45" spans="2:23" ht="16.5" customHeight="1">
      <c r="B45" s="69"/>
      <c r="C45" s="34"/>
      <c r="D45" s="35"/>
      <c r="E45" s="36"/>
      <c r="F45" s="372"/>
      <c r="G45" s="373"/>
      <c r="H45" s="374"/>
      <c r="I45" s="375"/>
      <c r="J45" s="376"/>
      <c r="K45" s="376"/>
      <c r="L45" s="376"/>
      <c r="M45" s="376"/>
      <c r="N45" s="376"/>
      <c r="O45" s="376"/>
      <c r="P45" s="376"/>
      <c r="Q45" s="376"/>
      <c r="R45" s="376"/>
      <c r="S45" s="376"/>
      <c r="T45" s="376"/>
      <c r="U45" s="376"/>
      <c r="V45" s="376"/>
      <c r="W45" s="377"/>
    </row>
    <row r="46" spans="2:23" ht="16.5" customHeight="1" thickBot="1">
      <c r="B46" s="70"/>
      <c r="C46" s="37"/>
      <c r="D46" s="38"/>
      <c r="E46" s="39"/>
      <c r="F46" s="418"/>
      <c r="G46" s="419"/>
      <c r="H46" s="420"/>
      <c r="I46" s="421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3"/>
    </row>
    <row r="47" spans="2:23" ht="23.25" customHeight="1" thickBot="1" thickTop="1">
      <c r="B47" s="424" t="s">
        <v>186</v>
      </c>
      <c r="C47" s="425"/>
      <c r="D47" s="425"/>
      <c r="E47" s="425"/>
      <c r="F47" s="425"/>
      <c r="G47" s="425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  <c r="T47" s="425"/>
      <c r="U47" s="425"/>
      <c r="V47" s="425"/>
      <c r="W47" s="426"/>
    </row>
    <row r="48" spans="2:23" ht="12.75">
      <c r="B48" s="445" t="s">
        <v>216</v>
      </c>
      <c r="C48" s="446"/>
      <c r="D48" s="446"/>
      <c r="E48" s="446"/>
      <c r="F48" s="446"/>
      <c r="G48" s="446"/>
      <c r="H48" s="446"/>
      <c r="I48" s="446"/>
      <c r="J48" s="446"/>
      <c r="K48" s="446"/>
      <c r="L48" s="446"/>
      <c r="M48" s="446"/>
      <c r="N48" s="446"/>
      <c r="O48" s="446"/>
      <c r="P48" s="446"/>
      <c r="Q48" s="446"/>
      <c r="R48" s="446"/>
      <c r="S48" s="446"/>
      <c r="T48" s="446"/>
      <c r="U48" s="446"/>
      <c r="V48" s="446"/>
      <c r="W48" s="447"/>
    </row>
    <row r="49" spans="2:23" ht="12.75">
      <c r="B49" s="448" t="s">
        <v>217</v>
      </c>
      <c r="C49" s="449"/>
      <c r="D49" s="449"/>
      <c r="E49" s="449"/>
      <c r="F49" s="449"/>
      <c r="G49" s="449"/>
      <c r="H49" s="449"/>
      <c r="I49" s="449"/>
      <c r="J49" s="449"/>
      <c r="K49" s="449"/>
      <c r="L49" s="449"/>
      <c r="M49" s="449"/>
      <c r="N49" s="449"/>
      <c r="O49" s="449"/>
      <c r="P49" s="449"/>
      <c r="Q49" s="449"/>
      <c r="R49" s="449"/>
      <c r="S49" s="449"/>
      <c r="T49" s="449"/>
      <c r="U49" s="449"/>
      <c r="V49" s="449"/>
      <c r="W49" s="450"/>
    </row>
    <row r="50" spans="2:23" ht="12.75">
      <c r="B50" s="448" t="s">
        <v>220</v>
      </c>
      <c r="C50" s="449"/>
      <c r="D50" s="449"/>
      <c r="E50" s="449"/>
      <c r="F50" s="449"/>
      <c r="G50" s="449"/>
      <c r="H50" s="449"/>
      <c r="I50" s="449"/>
      <c r="J50" s="449"/>
      <c r="K50" s="449"/>
      <c r="L50" s="449"/>
      <c r="M50" s="449"/>
      <c r="N50" s="449"/>
      <c r="O50" s="449"/>
      <c r="P50" s="449"/>
      <c r="Q50" s="449"/>
      <c r="R50" s="449"/>
      <c r="S50" s="449"/>
      <c r="T50" s="449"/>
      <c r="U50" s="449"/>
      <c r="V50" s="449"/>
      <c r="W50" s="450"/>
    </row>
    <row r="51" spans="2:23" ht="12.75">
      <c r="B51" s="448" t="s">
        <v>218</v>
      </c>
      <c r="C51" s="449"/>
      <c r="D51" s="449"/>
      <c r="E51" s="449"/>
      <c r="F51" s="449"/>
      <c r="G51" s="449"/>
      <c r="H51" s="449"/>
      <c r="I51" s="449"/>
      <c r="J51" s="449"/>
      <c r="K51" s="449"/>
      <c r="L51" s="449"/>
      <c r="M51" s="449"/>
      <c r="N51" s="449"/>
      <c r="O51" s="449"/>
      <c r="P51" s="449"/>
      <c r="Q51" s="449"/>
      <c r="R51" s="449"/>
      <c r="S51" s="449"/>
      <c r="T51" s="449"/>
      <c r="U51" s="449"/>
      <c r="V51" s="449"/>
      <c r="W51" s="450"/>
    </row>
    <row r="52" spans="2:23" ht="13.5" thickBot="1">
      <c r="B52" s="427" t="s">
        <v>199</v>
      </c>
      <c r="C52" s="428"/>
      <c r="D52" s="428"/>
      <c r="E52" s="428"/>
      <c r="F52" s="428"/>
      <c r="G52" s="428"/>
      <c r="H52" s="428"/>
      <c r="I52" s="428"/>
      <c r="J52" s="428"/>
      <c r="K52" s="428"/>
      <c r="L52" s="428"/>
      <c r="M52" s="428"/>
      <c r="N52" s="428"/>
      <c r="O52" s="428"/>
      <c r="P52" s="428"/>
      <c r="Q52" s="428"/>
      <c r="R52" s="428"/>
      <c r="S52" s="428"/>
      <c r="T52" s="428"/>
      <c r="U52" s="428"/>
      <c r="V52" s="428"/>
      <c r="W52" s="429"/>
    </row>
    <row r="53" spans="2:23" ht="14.25" thickBot="1" thickTop="1">
      <c r="B53" s="427" t="s">
        <v>219</v>
      </c>
      <c r="C53" s="428"/>
      <c r="D53" s="428"/>
      <c r="E53" s="428"/>
      <c r="F53" s="428"/>
      <c r="G53" s="428"/>
      <c r="H53" s="428"/>
      <c r="I53" s="428"/>
      <c r="J53" s="428"/>
      <c r="K53" s="428"/>
      <c r="L53" s="428"/>
      <c r="M53" s="428"/>
      <c r="N53" s="428"/>
      <c r="O53" s="428"/>
      <c r="P53" s="428"/>
      <c r="Q53" s="428"/>
      <c r="R53" s="428"/>
      <c r="S53" s="428"/>
      <c r="T53" s="428"/>
      <c r="U53" s="428"/>
      <c r="V53" s="428"/>
      <c r="W53" s="429"/>
    </row>
    <row r="54" spans="2:23" ht="18.75" customHeight="1" thickBot="1" thickTop="1">
      <c r="B54" s="71" t="s">
        <v>187</v>
      </c>
      <c r="C54" s="430" t="str">
        <f>DELEGÁT!B9</f>
        <v>Ing. Jaroslav Ondogrecula</v>
      </c>
      <c r="D54" s="431"/>
      <c r="E54" s="431"/>
      <c r="F54" s="431"/>
      <c r="G54" s="431"/>
      <c r="H54" s="431"/>
      <c r="I54" s="432"/>
      <c r="J54" s="433" t="s">
        <v>188</v>
      </c>
      <c r="K54" s="433"/>
      <c r="L54" s="433"/>
      <c r="M54" s="434"/>
      <c r="N54" s="435">
        <f>DELEGÁT!F8</f>
        <v>44702</v>
      </c>
      <c r="O54" s="436"/>
      <c r="P54" s="436"/>
      <c r="Q54" s="436"/>
      <c r="R54" s="436"/>
      <c r="S54" s="436"/>
      <c r="T54" s="436"/>
      <c r="U54" s="437"/>
      <c r="V54" s="438"/>
      <c r="W54" s="439"/>
    </row>
    <row r="55" spans="2:23" ht="21" customHeight="1" thickBot="1" thickTop="1">
      <c r="B55" s="440" t="s">
        <v>166</v>
      </c>
      <c r="C55" s="441"/>
      <c r="D55" s="441"/>
      <c r="E55" s="441"/>
      <c r="F55" s="441"/>
      <c r="G55" s="441"/>
      <c r="H55" s="441"/>
      <c r="I55" s="441"/>
      <c r="J55" s="441"/>
      <c r="K55" s="441"/>
      <c r="L55" s="441"/>
      <c r="M55" s="441"/>
      <c r="N55" s="441"/>
      <c r="O55" s="441"/>
      <c r="P55" s="441"/>
      <c r="Q55" s="441"/>
      <c r="R55" s="441"/>
      <c r="S55" s="441"/>
      <c r="T55" s="441"/>
      <c r="U55" s="441"/>
      <c r="V55" s="441"/>
      <c r="W55" s="442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2022-05-22T12:48:28Z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